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0" yWindow="0" windowWidth="11820" windowHeight="7605"/>
  </bookViews>
  <sheets>
    <sheet name="VO01e" sheetId="1" r:id="rId1"/>
    <sheet name="VO01f" sheetId="2" r:id="rId2"/>
    <sheet name="VO02e" sheetId="3" r:id="rId3"/>
    <sheet name="VO02f" sheetId="4" r:id="rId4"/>
    <sheet name="VO03" sheetId="5" r:id="rId5"/>
    <sheet name="VO04" sheetId="6" r:id="rId6"/>
    <sheet name="VO06a" sheetId="7" r:id="rId7"/>
    <sheet name="VO06b" sheetId="8" r:id="rId8"/>
    <sheet name="VO06e" sheetId="9" r:id="rId9"/>
    <sheet name="VO06f" sheetId="10" r:id="rId10"/>
    <sheet name="VO07" sheetId="11" r:id="rId11"/>
    <sheet name="VO08" sheetId="12" r:id="rId12"/>
    <sheet name="VO09" sheetId="13" r:id="rId1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0" i="4" l="1"/>
  <c r="M60" i="3"/>
  <c r="I28" i="13" l="1"/>
  <c r="I23" i="13"/>
  <c r="I30" i="13" s="1"/>
  <c r="I32" i="12"/>
  <c r="I26" i="12"/>
  <c r="I26" i="11"/>
  <c r="I21" i="11"/>
  <c r="I32" i="11" s="1"/>
  <c r="I29" i="10"/>
  <c r="I28" i="10"/>
  <c r="I24" i="10"/>
  <c r="I21" i="10"/>
  <c r="I29" i="9"/>
  <c r="I28" i="9"/>
  <c r="I24" i="9"/>
  <c r="I21" i="9"/>
  <c r="I28" i="8"/>
  <c r="I23" i="8"/>
  <c r="I21" i="8" s="1"/>
  <c r="I30" i="7"/>
  <c r="I29" i="7"/>
  <c r="I23" i="7"/>
  <c r="I21" i="7"/>
  <c r="L40" i="5"/>
  <c r="K40" i="5"/>
  <c r="L39" i="5"/>
  <c r="K39" i="5"/>
  <c r="L38" i="5"/>
  <c r="K38" i="5"/>
  <c r="L37" i="5"/>
  <c r="K37" i="5"/>
  <c r="L36" i="5"/>
  <c r="K36" i="5"/>
  <c r="L35" i="5"/>
  <c r="K35" i="5"/>
  <c r="J34" i="5"/>
  <c r="J22" i="5" s="1"/>
  <c r="I34" i="5"/>
  <c r="L34" i="5" s="1"/>
  <c r="L33" i="5"/>
  <c r="K33" i="5"/>
  <c r="L32" i="5"/>
  <c r="K32" i="5"/>
  <c r="L31" i="5"/>
  <c r="K31" i="5"/>
  <c r="L30" i="5"/>
  <c r="K30" i="5"/>
  <c r="L29" i="5"/>
  <c r="K29" i="5"/>
  <c r="L28" i="5"/>
  <c r="J28" i="5"/>
  <c r="I28" i="5"/>
  <c r="K28" i="5" s="1"/>
  <c r="L27" i="5"/>
  <c r="K27" i="5"/>
  <c r="L26" i="5"/>
  <c r="K26" i="5"/>
  <c r="L25" i="5"/>
  <c r="K25" i="5"/>
  <c r="L24" i="5"/>
  <c r="K24" i="5"/>
  <c r="L23" i="5"/>
  <c r="J23" i="5"/>
  <c r="I23" i="5"/>
  <c r="K23" i="5" s="1"/>
  <c r="M58" i="4"/>
  <c r="M57" i="4"/>
  <c r="M56" i="4"/>
  <c r="M55" i="4"/>
  <c r="M53" i="4"/>
  <c r="M52" i="4"/>
  <c r="M51" i="4"/>
  <c r="M49" i="4"/>
  <c r="M48" i="4"/>
  <c r="M47" i="4"/>
  <c r="M45" i="4"/>
  <c r="M44" i="4"/>
  <c r="M43" i="4"/>
  <c r="M40" i="4"/>
  <c r="M39" i="4"/>
  <c r="M38" i="4"/>
  <c r="M37" i="4"/>
  <c r="M35" i="4"/>
  <c r="M34" i="4"/>
  <c r="M33" i="4"/>
  <c r="M31" i="4"/>
  <c r="M30" i="4"/>
  <c r="M29" i="4"/>
  <c r="M27" i="4"/>
  <c r="M26" i="4"/>
  <c r="M25" i="4"/>
  <c r="M58" i="3"/>
  <c r="M57" i="3"/>
  <c r="M56" i="3"/>
  <c r="M55" i="3"/>
  <c r="M52" i="3"/>
  <c r="M51" i="3"/>
  <c r="M49" i="3"/>
  <c r="M47" i="3"/>
  <c r="M45" i="3"/>
  <c r="M44" i="3"/>
  <c r="M40" i="3"/>
  <c r="M39" i="3"/>
  <c r="M38" i="3"/>
  <c r="M35" i="3"/>
  <c r="M34" i="3"/>
  <c r="M33" i="3"/>
  <c r="M30" i="3"/>
  <c r="M29" i="3"/>
  <c r="M27" i="3"/>
  <c r="M25" i="3"/>
  <c r="I70" i="2"/>
  <c r="L67" i="2"/>
  <c r="L66" i="2"/>
  <c r="L65" i="2"/>
  <c r="L64" i="2"/>
  <c r="L63" i="2"/>
  <c r="K63" i="2"/>
  <c r="J63" i="2"/>
  <c r="L61" i="2"/>
  <c r="L60" i="2"/>
  <c r="L59" i="2"/>
  <c r="L58" i="2"/>
  <c r="L57" i="2"/>
  <c r="K57" i="2"/>
  <c r="J57" i="2"/>
  <c r="L55" i="2"/>
  <c r="L54" i="2"/>
  <c r="L53" i="2"/>
  <c r="L52" i="2"/>
  <c r="K52" i="2"/>
  <c r="J52" i="2"/>
  <c r="L50" i="2"/>
  <c r="L49" i="2"/>
  <c r="L48" i="2"/>
  <c r="L47" i="2"/>
  <c r="L46" i="2"/>
  <c r="L45" i="2"/>
  <c r="K45" i="2"/>
  <c r="J45" i="2"/>
  <c r="L43" i="2"/>
  <c r="L42" i="2"/>
  <c r="L41" i="2"/>
  <c r="L40" i="2"/>
  <c r="L39" i="2"/>
  <c r="K39" i="2"/>
  <c r="J39" i="2"/>
  <c r="L37" i="2"/>
  <c r="L36" i="2"/>
  <c r="L35" i="2"/>
  <c r="L34" i="2"/>
  <c r="L33" i="2"/>
  <c r="L32" i="2"/>
  <c r="L31" i="2"/>
  <c r="L30" i="2"/>
  <c r="K30" i="2"/>
  <c r="K69" i="2" s="1"/>
  <c r="J30" i="2"/>
  <c r="J69" i="2" s="1"/>
  <c r="I22" i="2"/>
  <c r="I66" i="1"/>
  <c r="L64" i="1"/>
  <c r="L62" i="1"/>
  <c r="L61" i="1"/>
  <c r="L60" i="1"/>
  <c r="L59" i="1"/>
  <c r="L58" i="1"/>
  <c r="K58" i="1"/>
  <c r="J58" i="1"/>
  <c r="L56" i="1"/>
  <c r="L55" i="1"/>
  <c r="L54" i="1"/>
  <c r="L53" i="1"/>
  <c r="L52" i="1"/>
  <c r="K52" i="1"/>
  <c r="J52" i="1"/>
  <c r="L50" i="1"/>
  <c r="L49" i="1"/>
  <c r="L48" i="1"/>
  <c r="L47" i="1"/>
  <c r="L46" i="1"/>
  <c r="L45" i="1"/>
  <c r="K45" i="1"/>
  <c r="J45" i="1"/>
  <c r="L43" i="1"/>
  <c r="L42" i="1"/>
  <c r="L41" i="1"/>
  <c r="L40" i="1"/>
  <c r="L39" i="1"/>
  <c r="K39" i="1"/>
  <c r="J39" i="1"/>
  <c r="L37" i="1"/>
  <c r="L36" i="1"/>
  <c r="L35" i="1"/>
  <c r="L34" i="1"/>
  <c r="L33" i="1"/>
  <c r="L32" i="1"/>
  <c r="L31" i="1"/>
  <c r="L30" i="1"/>
  <c r="K30" i="1"/>
  <c r="K65" i="1" s="1"/>
  <c r="J30" i="1"/>
  <c r="J65" i="1" s="1"/>
  <c r="I22" i="1"/>
  <c r="I30" i="11" l="1"/>
  <c r="I22" i="5"/>
  <c r="K34" i="5"/>
  <c r="M26" i="3"/>
  <c r="M31" i="3"/>
  <c r="M37" i="3"/>
  <c r="M43" i="3"/>
  <c r="M48" i="3"/>
  <c r="M53" i="3"/>
  <c r="I42" i="5" l="1"/>
  <c r="K22" i="5"/>
  <c r="L22" i="5"/>
</calcChain>
</file>

<file path=xl/sharedStrings.xml><?xml version="1.0" encoding="utf-8"?>
<sst xmlns="http://schemas.openxmlformats.org/spreadsheetml/2006/main" count="675" uniqueCount="235">
  <si>
    <t>FINANSINSPEKTIONEN</t>
  </si>
  <si>
    <t>Daterad</t>
  </si>
  <si>
    <t>Ersätter</t>
  </si>
  <si>
    <t>Gäller från</t>
  </si>
  <si>
    <t>Pensionsförsäkrings halvårsrapport</t>
  </si>
  <si>
    <t>VO01e</t>
  </si>
  <si>
    <t>Föreskrifter och anvisningar:</t>
  </si>
  <si>
    <t>1/2011</t>
  </si>
  <si>
    <t>Uppgiftslämnarkategorier:</t>
  </si>
  <si>
    <t>441, 443</t>
  </si>
  <si>
    <t>Frekvens:</t>
  </si>
  <si>
    <t>Halvårsrapport</t>
  </si>
  <si>
    <t>Svarsnoggrannhet:</t>
  </si>
  <si>
    <t xml:space="preserve">1000 EUR/procenttal med två decimaler </t>
  </si>
  <si>
    <t>Inlämningstid:</t>
  </si>
  <si>
    <t>15.2. / 15.8.</t>
  </si>
  <si>
    <t>Sammandrag av pensionskassas täckning för ansvarsskuld</t>
  </si>
  <si>
    <t>Värde</t>
  </si>
  <si>
    <t>Samtliga täckningsdugliga tillgångar</t>
  </si>
  <si>
    <t>Av vilka följande utgör täckning för ansvarsskuld</t>
  </si>
  <si>
    <t>Täckningen i procent av ansvarsskuldens bruttobelopp, %</t>
  </si>
  <si>
    <t>MAX %</t>
  </si>
  <si>
    <t>Radnr</t>
  </si>
  <si>
    <t>Knr</t>
  </si>
  <si>
    <t>05</t>
  </si>
  <si>
    <t>Ansvarsskuld som ska täckas</t>
  </si>
  <si>
    <t>Ansvarsskuld</t>
  </si>
  <si>
    <t>Poster som får dras av från ansvarsskulden (83 § i LFK)</t>
  </si>
  <si>
    <t>Täckningsunderskott på grund av förändrade beräkningsgrunder</t>
  </si>
  <si>
    <t>Övriga poster som får dras av från ansvarsskulden</t>
  </si>
  <si>
    <t>Tillgångar som utgör täckning för ansvarsskuld enligt 83 § i LFK</t>
  </si>
  <si>
    <t>Skuldförbindelser och fondandelar totalt enligt § 83 h</t>
  </si>
  <si>
    <t>Staten som gäldenär eller borgensman</t>
  </si>
  <si>
    <t>Kommun / församling som gäldenär eller borgensman</t>
  </si>
  <si>
    <t>Inlåningsbank eller försäkringsbolag som gäldenär eller borgensman</t>
  </si>
  <si>
    <t>Fondandelar (OECD staterna)</t>
  </si>
  <si>
    <t>Fondandelar (staterna som är jämförbara till OECD staterna)</t>
  </si>
  <si>
    <t>Europeiska fonder</t>
  </si>
  <si>
    <t>Övriga</t>
  </si>
  <si>
    <t>Skuldförbindelser totalt enligt § 83 i</t>
  </si>
  <si>
    <t>Annat kreditinstitut som gäldenär eller borgensman</t>
  </si>
  <si>
    <t>Börsbolags skuldförbindelser</t>
  </si>
  <si>
    <t>Börsnoterade skuldförbindelser</t>
  </si>
  <si>
    <t>Aktier och fondandelar totalt enligt § 83 j</t>
  </si>
  <si>
    <t>Börsaktier</t>
  </si>
  <si>
    <t>07</t>
  </si>
  <si>
    <t>Reglerad marknad</t>
  </si>
  <si>
    <t>Fondandelar i placeringsfonder</t>
  </si>
  <si>
    <t>Fondandelar i fondbolag</t>
  </si>
  <si>
    <t>Tillgångar som utgör täckning för pensionsansvaret enligt 83 m §</t>
  </si>
  <si>
    <t>Aktier</t>
  </si>
  <si>
    <t>Efterställda förbindelser</t>
  </si>
  <si>
    <t>Masslån</t>
  </si>
  <si>
    <t>Placeringsinstrument med en lång placeringshorisont</t>
  </si>
  <si>
    <t>Placeringar i fastigheter totalt</t>
  </si>
  <si>
    <t>Fastigheter och byggnader</t>
  </si>
  <si>
    <t>Fastighets- och bostadsaktier</t>
  </si>
  <si>
    <t>Skuldförbindeler med säkerhet i fastigheter eller aktier</t>
  </si>
  <si>
    <t>Försäkringspremiefordringar enligt 83.5 § i LFK</t>
  </si>
  <si>
    <t>Täckning totalt</t>
  </si>
  <si>
    <t>Täckning / Belopp som ska täckas</t>
  </si>
  <si>
    <t/>
  </si>
  <si>
    <t>VO01f</t>
  </si>
  <si>
    <t>451, 453</t>
  </si>
  <si>
    <t>Sammandrag av pensionsstiftelses täckning för ansvarsskuld</t>
  </si>
  <si>
    <t>Av vilka följande utgör täckning för pensionsansvar</t>
  </si>
  <si>
    <t>Täckningen i procent av pensionsansvarets bruttobelopp, %</t>
  </si>
  <si>
    <t>Pensionsansvar som ska täckas</t>
  </si>
  <si>
    <t>Pensionsansvar</t>
  </si>
  <si>
    <t>Poster som får dras av från pensionsansvaret (47 § i LPS)</t>
  </si>
  <si>
    <t>Övriga poster som får dras av från pensionsansvaret</t>
  </si>
  <si>
    <t>Tillgångar som utgör täckning enligt 47 § i LPS</t>
  </si>
  <si>
    <t>Skuldförbindelser och fondandelar totalt enligt § 47 b</t>
  </si>
  <si>
    <t>Skuldförbindelser totalt enligt § 47 c</t>
  </si>
  <si>
    <t>Aktier och fondandelar totalt enligt § 47 d</t>
  </si>
  <si>
    <t>Övrig täckning för pensionsansvar totalt enligt § 47 m</t>
  </si>
  <si>
    <t>Aktier och andelar</t>
  </si>
  <si>
    <t>Skuldförbindelser till arbetsgivare</t>
  </si>
  <si>
    <t>Tillgångar som utgör täckning för pensionsansvaret enligt 47 p §</t>
  </si>
  <si>
    <t>VO02e</t>
  </si>
  <si>
    <t>Riskkoncentrationer i tillgångar som utgör täckning för pensionskassas ansvarsskuld</t>
  </si>
  <si>
    <t>ID-typ</t>
  </si>
  <si>
    <t>ID-kod</t>
  </si>
  <si>
    <t>Sammanslutningens eller objektets namn</t>
  </si>
  <si>
    <t>Placeringarnas verkliga värde</t>
  </si>
  <si>
    <t>Procent av ansvarsskuldens bruttobelopp, %</t>
  </si>
  <si>
    <t>1. Sammanslutningsrisk enligt § 83 l</t>
  </si>
  <si>
    <t>Sammanslutning enligt § 83 h, mom. 1, punkt 2, 4 eller 5</t>
  </si>
  <si>
    <t>Sammanslutning</t>
  </si>
  <si>
    <t>Kreditinstitut enligt § 83 i, punkt 1</t>
  </si>
  <si>
    <t>Sammanslutning enligt § 83 j, mom. 1, punkt 3 eller 4</t>
  </si>
  <si>
    <t>2. Fastighetsrisk</t>
  </si>
  <si>
    <t>Objektet</t>
  </si>
  <si>
    <t>3. Sammanslutningsrisk enligt § 83 n</t>
  </si>
  <si>
    <t>Enligt mom. 1</t>
  </si>
  <si>
    <t>Enligt mom. 2</t>
  </si>
  <si>
    <t>1)</t>
  </si>
  <si>
    <t>Enligt mom. 3</t>
  </si>
  <si>
    <t>4. Delägarrisk enligt § 83 o</t>
  </si>
  <si>
    <t>Delägarrisk</t>
  </si>
  <si>
    <t>Delägarrisk totalt</t>
  </si>
  <si>
    <t>2)</t>
  </si>
  <si>
    <t>Ansvarsskuldens bruttobelopp</t>
  </si>
  <si>
    <t>För sammanslutningar enligt varje mom. anges alltid de tre största riskerna från den största till den minsta.</t>
  </si>
  <si>
    <t>1) Tillgångar enligt 83 n § 2 mom. i lagen om försäkringskassor kan tillsammans med tillgångar enligt 1 mom. och tillgångar i en och samma sammanslutning täcka högst 10 procent av pensionsåtagandena</t>
  </si>
  <si>
    <t>2) Tillgångar enligt 83 o § i lagen om försäkringskassor kan täcka högst 25 procent av ansvarsskuldens bruttobelopp. Högst 15 procent får vara placerade i ett objekt som utgör en funktionell helhet.</t>
  </si>
  <si>
    <t>VO02f</t>
  </si>
  <si>
    <t>Riskkoncentrationer i tillgångar som utgör täckning för pensionsstiftelses pensionsansvar</t>
  </si>
  <si>
    <t>Procent av pensionsansvarets bruttobelopp, %</t>
  </si>
  <si>
    <t>1. Sammanslutningsrisk enligt § 47 f</t>
  </si>
  <si>
    <t>Sammanslutning enligt § 47 b, mom. 1, punkt 2, 4 eller 5</t>
  </si>
  <si>
    <t>Kreditinstitut enligt § 47 c, punkt 1</t>
  </si>
  <si>
    <t>Sammanslutning enligt § 47 d, mom. 1, punkt 3 eller 4</t>
  </si>
  <si>
    <t>3. Sammanslutningsrisk enligt § 47 h</t>
  </si>
  <si>
    <t>4. Arbetsgivarrisk enligt § 47 i</t>
  </si>
  <si>
    <t>Arbetsgivarrisk</t>
  </si>
  <si>
    <t>Arbetsgivarrisk totalt</t>
  </si>
  <si>
    <t>Pensionsansvarets bruttobelopp</t>
  </si>
  <si>
    <t>1) Tillgångar enligt 47 h § 2 mom. i lagen om pensionsstiftelser kan tillsammans med tillgångar enligt 1 mom. och tillgångar i en och samma sammanslutning täcka högst 10 procent av pensionsåtagandena</t>
  </si>
  <si>
    <t>2) Tillgångar enligt 47 i § i lagen om pensionsstiftelser kan täcka högst 25 procent av pensionsåtagandenas bruttobelopp. Högst 15 procent får vara placerade i ett objekt som utgör en funktionell helhet.</t>
  </si>
  <si>
    <t>VO03</t>
  </si>
  <si>
    <t>441, 443, 451, 453</t>
  </si>
  <si>
    <t>Värderingsdifferenskalkyl</t>
  </si>
  <si>
    <t>Verkligt värde</t>
  </si>
  <si>
    <t>Bokföringsvärde</t>
  </si>
  <si>
    <t>Positiv differens</t>
  </si>
  <si>
    <t>Negativ differens</t>
  </si>
  <si>
    <t>Placeringar totalt</t>
  </si>
  <si>
    <t>Fastighetsplaceringar totalt</t>
  </si>
  <si>
    <t>Fastigheter</t>
  </si>
  <si>
    <t>Fastighetsaktier</t>
  </si>
  <si>
    <t>Anskaffningsutgifter för hyresrätt i fastigheter</t>
  </si>
  <si>
    <t>Lånefordringar hos egna fastighetsföretag</t>
  </si>
  <si>
    <t>Placeringar i arbetsgivarföretag totalt</t>
  </si>
  <si>
    <t>Aktier och andelar i arbetsgivarföretag</t>
  </si>
  <si>
    <t>Finansmarknadsinstrument emitterade av arbetsgivarföretag</t>
  </si>
  <si>
    <t>Obligationsfordringar på arbetsgivarföretag</t>
  </si>
  <si>
    <t>Fordringar på arbetsgivarföretag</t>
  </si>
  <si>
    <t>Övriga placeringar i arbetsgivarföretag</t>
  </si>
  <si>
    <t>Övriga placeringar totalt</t>
  </si>
  <si>
    <t>Finansmarknadsinstrument</t>
  </si>
  <si>
    <t>Fordringar, inteckningslån</t>
  </si>
  <si>
    <t>Övriga lånefordringar</t>
  </si>
  <si>
    <t>Banktillgodohavanden</t>
  </si>
  <si>
    <t>Övriga placeringar</t>
  </si>
  <si>
    <t>Värderingsdifferenser totalt</t>
  </si>
  <si>
    <t>VO04</t>
  </si>
  <si>
    <t>401, 435, 436, 442, 452</t>
  </si>
  <si>
    <t>Uppgifter om pensionsförsäkring</t>
  </si>
  <si>
    <t>Premieinkomst</t>
  </si>
  <si>
    <t>Statens andel</t>
  </si>
  <si>
    <t>Folkpensionsanstaltens andel</t>
  </si>
  <si>
    <t>Utbetalda pensioner och andra ersättningar</t>
  </si>
  <si>
    <t>Omsättning</t>
  </si>
  <si>
    <t>Driftskostnader totalt</t>
  </si>
  <si>
    <t>Driftskostnader, % av löne- och arbetsinkomstsumma</t>
  </si>
  <si>
    <t>Totalresultat</t>
  </si>
  <si>
    <t>Pensionsmedel</t>
  </si>
  <si>
    <t>Överföring till kundåterbäringar, % av ArPL-lönesumma</t>
  </si>
  <si>
    <t>Lönesumma (hela året)</t>
  </si>
  <si>
    <t>Arbetsinkomstsumma (hela året)</t>
  </si>
  <si>
    <t>ArPL/SPL-försäkringar</t>
  </si>
  <si>
    <t>ArPL/LFöPL-försäkrade</t>
  </si>
  <si>
    <t>Försäkrade enligt OlyFL för lantbruksföretagare</t>
  </si>
  <si>
    <t>FöPL-försäkringar</t>
  </si>
  <si>
    <t>Pensionstagare</t>
  </si>
  <si>
    <t>Disponering av resultatet för sänkning av understödsavgifterna (%) av ArPL-lönesumman</t>
  </si>
  <si>
    <t>Nyckeltalstabeller</t>
  </si>
  <si>
    <t>VO06a</t>
  </si>
  <si>
    <t>Resultatanalys</t>
  </si>
  <si>
    <t>Försäkringsrörelsens resultat</t>
  </si>
  <si>
    <t>Placeringsverksamhetens resultat till verkligt värde</t>
  </si>
  <si>
    <t>Nättointäkter av placeringsverksamheten till verkligt värde (+)</t>
  </si>
  <si>
    <t>Avkastningskrav på försäkringstekniska avsättningar (-)</t>
  </si>
  <si>
    <t>Omkostnadsresultat</t>
  </si>
  <si>
    <t>Övrigt resultat</t>
  </si>
  <si>
    <t>Disponering av resultatet</t>
  </si>
  <si>
    <t>För ändring av solvensen</t>
  </si>
  <si>
    <t>För ändring av den ofördelade tilläggsförsäkringsavsättningen</t>
  </si>
  <si>
    <t>För ändring av värderingsdifferenser</t>
  </si>
  <si>
    <t>För ändring av upplupna bokslutsdispositioner</t>
  </si>
  <si>
    <t>Till räkenskapsperiodens vinst</t>
  </si>
  <si>
    <t>För överföring till kundåterbäringar</t>
  </si>
  <si>
    <t>VO06b</t>
  </si>
  <si>
    <t>Resultat av den försäkringsverksamheten</t>
  </si>
  <si>
    <t>För ändring av det solvenskapital som inräknas i försäkringstekniska avsättningar</t>
  </si>
  <si>
    <t>VO06e</t>
  </si>
  <si>
    <t>Ökning av solvensen med försäkringspremier</t>
  </si>
  <si>
    <t>Intern överföring av medel från avdelning A till avdelning B</t>
  </si>
  <si>
    <t>Nättointäkter av placeringsverksamheten till verkligt värde och andra ränteposter (+)</t>
  </si>
  <si>
    <t>För ändring av tilläggsförsäkringsavsättningen</t>
  </si>
  <si>
    <t>Till räkenskapsperiodens överskott</t>
  </si>
  <si>
    <t>Till nedsättning av försäkringspremier</t>
  </si>
  <si>
    <t>För återbetalning av övertäckningen eller excedenten av solvenskapitalet till aktieägarna</t>
  </si>
  <si>
    <t>För intern överföring av medel till avdelning A</t>
  </si>
  <si>
    <t>1) Inkl. ränteposter i balansräkningen som inte redovisas som intäkter av placeringsverksamheten.</t>
  </si>
  <si>
    <t>VO06f</t>
  </si>
  <si>
    <t>Ökning av solvensen med understödsavgifter</t>
  </si>
  <si>
    <t>Avkastningskrav på pensionsavsättningar (-)</t>
  </si>
  <si>
    <t>Till nedsättning av understödsavgifter</t>
  </si>
  <si>
    <t>För återbetalning av övertäckningen eller den överskjutande delen av solvenskapitalet till arbetsgivaren</t>
  </si>
  <si>
    <t>VO07</t>
  </si>
  <si>
    <t xml:space="preserve">Omkostnadsrörelsens resultat        </t>
  </si>
  <si>
    <t>Omkostnadsrörelsens resultat sammanlagt</t>
  </si>
  <si>
    <t>Försäkringspremiens omkostnadsandelar</t>
  </si>
  <si>
    <t>Avgiftsandelar som används för att täcka driftskostnader orsakade av ersättningsbeslut</t>
  </si>
  <si>
    <t>Övriga intäkter</t>
  </si>
  <si>
    <t>Driftskostnader sammanlagt</t>
  </si>
  <si>
    <t>Driftskostnader enligt funktion 1)</t>
  </si>
  <si>
    <t>Övriga kostnader</t>
  </si>
  <si>
    <t>Driftskostnader, % av omkostnadsrörelsens resultat</t>
  </si>
  <si>
    <t>%</t>
  </si>
  <si>
    <t>1) Exklusive driftskostnader för placeringsverksamheten och verksamhet för upprätthållande av arbetsförmågan samt lagstadgade avgifter</t>
  </si>
  <si>
    <t>VO08</t>
  </si>
  <si>
    <t>401, 442, 452</t>
  </si>
  <si>
    <t>Årsrapport</t>
  </si>
  <si>
    <t>15.2.</t>
  </si>
  <si>
    <t>Verksamhet för upprätthållande av arbetsförmågan</t>
  </si>
  <si>
    <t xml:space="preserve">Premieinkomst; avgiftsdel för hantering av risken för arbetsoförmåga </t>
  </si>
  <si>
    <t>I ersättningskostnaderna redovisade kostnader som täckts med avgiftsdelen för hantering av risken för arbetsoförmåga</t>
  </si>
  <si>
    <t>I driftskostnaderna redovisade kostnader för hanteringen av risken för arbetsoförmåga, vilka täckts med avgiftens omkostnadsdel</t>
  </si>
  <si>
    <t>Det totala eurobeloppet i nya serviceavtal för hantering av risken för arbetsoförmåga</t>
  </si>
  <si>
    <t>Kostnader som täckts med avgiftsdelen för hantering av risken för arbetsoförmåga/Avgiftsdel för hantering av risken för arbetsoförmåga, %</t>
  </si>
  <si>
    <t>Maximibelopp av omkostnader för verksamhet för upprätthållande av arbetsförmågan</t>
  </si>
  <si>
    <t>Övriga kostnader, omkostnader för verksamhet för upprätthållande av arbetsförmågan</t>
  </si>
  <si>
    <t>Omkostnader för verksamhet för upprätthållande av arbetsförmågan/Maximibelopp, %</t>
  </si>
  <si>
    <t>VO09</t>
  </si>
  <si>
    <t xml:space="preserve">Premieinkomst för rörelser på bolagets eget ansvar </t>
  </si>
  <si>
    <t>Ränta på ansvarsskuld för rörelser på boalgets eget ansvar</t>
  </si>
  <si>
    <t>Intäkter från försäkringsrörelsen sammanlagt</t>
  </si>
  <si>
    <t>Utbetalda fonderade pensioner</t>
  </si>
  <si>
    <t>Avgiftsförluster</t>
  </si>
  <si>
    <t>Förändring av ansvarsskuld för rörelser på eget ansvar</t>
  </si>
  <si>
    <t>Ersättningsutgift sammanlagt</t>
  </si>
  <si>
    <t>Denna fil kan inte användas för rapportering. Syftet med filen är att åskådliggöra rapporteringsprogrammet. Tabellerna motsvarar i stort sett rapporteringsprogrammet, men en del av funktionerna har kopplats bort. Filen med anvisningar för rapporteringen innehåller uppgifter om hur knapparna för val mellan olika alternativ fungerar.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</si>
</sst>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\ &quot;mk&quot;;\-#,##0\ &quot;mk&quot;"/>
    <numFmt numFmtId="165" formatCode="General_)"/>
    <numFmt numFmtId="166" formatCode="#,##0.00\ _€"/>
  </numFmts>
  <fonts count="2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10"/>
      <name val="Courier"/>
      <family val="3"/>
    </font>
    <font>
      <sz val="1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color indexed="8"/>
      <name val="Arial"/>
      <family val="2"/>
    </font>
    <font>
      <b/>
      <sz val="12"/>
      <color indexed="8"/>
      <name val="Arial"/>
      <family val="2"/>
    </font>
    <font>
      <sz val="28"/>
      <color rgb="FF000000"/>
      <name val="Arial"/>
      <family val="2"/>
    </font>
    <font>
      <b/>
      <sz val="28"/>
      <color indexed="8"/>
      <name val="Arial"/>
      <family val="2"/>
    </font>
    <font>
      <sz val="10"/>
      <name val="Arial"/>
      <family val="2"/>
    </font>
    <font>
      <sz val="9"/>
      <color rgb="FFFF0000"/>
      <name val="Arial"/>
      <family val="2"/>
    </font>
    <font>
      <b/>
      <sz val="11"/>
      <color indexed="8"/>
      <name val="Arial"/>
      <family val="2"/>
    </font>
    <font>
      <b/>
      <sz val="9"/>
      <color theme="3"/>
      <name val="Arial"/>
      <family val="2"/>
    </font>
    <font>
      <sz val="9"/>
      <color rgb="FF000000"/>
      <name val="Arial"/>
      <family val="2"/>
    </font>
    <font>
      <sz val="9"/>
      <color indexed="10"/>
      <name val="Arial"/>
      <family val="2"/>
    </font>
    <font>
      <b/>
      <sz val="9"/>
      <name val="Arial"/>
      <family val="2"/>
    </font>
    <font>
      <i/>
      <sz val="9"/>
      <color indexed="8"/>
      <name val="Arial"/>
      <family val="2"/>
    </font>
    <font>
      <sz val="26"/>
      <color rgb="FF000000"/>
      <name val="Arial"/>
      <family val="2"/>
    </font>
    <font>
      <b/>
      <sz val="26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ECB7E"/>
        <bgColor indexed="64"/>
      </patternFill>
    </fill>
    <fill>
      <patternFill patternType="solid">
        <fgColor rgb="FFA7A9A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3882"/>
      </left>
      <right style="thin">
        <color rgb="FF003882"/>
      </right>
      <top style="thin">
        <color rgb="FF003882"/>
      </top>
      <bottom style="thin">
        <color rgb="FF00388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9" fontId="12" fillId="0" borderId="0" applyFont="0" applyFill="0" applyBorder="0" applyAlignment="0" applyProtection="0"/>
    <xf numFmtId="0" fontId="2" fillId="0" borderId="0"/>
    <xf numFmtId="164" fontId="4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</cellStyleXfs>
  <cellXfs count="245">
    <xf numFmtId="0" fontId="0" fillId="0" borderId="0" xfId="0"/>
    <xf numFmtId="0" fontId="3" fillId="0" borderId="0" xfId="2" applyFont="1" applyFill="1" applyAlignment="1" applyProtection="1">
      <alignment vertical="center"/>
    </xf>
    <xf numFmtId="0" fontId="3" fillId="0" borderId="0" xfId="2" applyFont="1" applyFill="1" applyAlignment="1" applyProtection="1">
      <alignment horizontal="center" vertical="center"/>
    </xf>
    <xf numFmtId="0" fontId="3" fillId="0" borderId="0" xfId="2" applyFont="1" applyFill="1" applyProtection="1"/>
    <xf numFmtId="49" fontId="3" fillId="0" borderId="0" xfId="2" applyNumberFormat="1" applyFont="1" applyFill="1" applyProtection="1"/>
    <xf numFmtId="165" fontId="5" fillId="0" borderId="0" xfId="3" applyNumberFormat="1" applyFont="1" applyFill="1" applyAlignment="1" applyProtection="1">
      <alignment horizontal="left" vertical="center"/>
    </xf>
    <xf numFmtId="0" fontId="6" fillId="0" borderId="0" xfId="2" applyFont="1" applyFill="1" applyAlignment="1" applyProtection="1">
      <alignment vertical="center"/>
    </xf>
    <xf numFmtId="0" fontId="7" fillId="0" borderId="0" xfId="2" applyFont="1" applyFill="1" applyAlignment="1" applyProtection="1">
      <alignment horizontal="right" vertical="center"/>
    </xf>
    <xf numFmtId="0" fontId="3" fillId="0" borderId="0" xfId="2" applyFont="1" applyFill="1" applyAlignment="1" applyProtection="1">
      <alignment horizontal="left" vertical="center"/>
    </xf>
    <xf numFmtId="14" fontId="3" fillId="0" borderId="1" xfId="2" applyNumberFormat="1" applyFont="1" applyFill="1" applyBorder="1" applyAlignment="1" applyProtection="1">
      <alignment horizontal="center" vertical="center"/>
    </xf>
    <xf numFmtId="165" fontId="6" fillId="0" borderId="0" xfId="3" applyNumberFormat="1" applyFont="1" applyFill="1" applyAlignment="1" applyProtection="1">
      <alignment horizontal="left" vertical="center"/>
    </xf>
    <xf numFmtId="165" fontId="7" fillId="0" borderId="0" xfId="2" applyNumberFormat="1" applyFont="1" applyFill="1" applyAlignment="1" applyProtection="1">
      <alignment horizontal="right" vertical="center"/>
    </xf>
    <xf numFmtId="165" fontId="6" fillId="0" borderId="0" xfId="2" applyNumberFormat="1" applyFont="1" applyFill="1" applyAlignment="1" applyProtection="1">
      <alignment vertical="center"/>
    </xf>
    <xf numFmtId="0" fontId="3" fillId="0" borderId="1" xfId="2" applyFont="1" applyFill="1" applyBorder="1" applyAlignment="1" applyProtection="1">
      <alignment horizontal="center" vertical="center"/>
    </xf>
    <xf numFmtId="0" fontId="8" fillId="0" borderId="0" xfId="2" applyFont="1" applyFill="1" applyAlignment="1" applyProtection="1">
      <alignment vertical="center"/>
    </xf>
    <xf numFmtId="0" fontId="9" fillId="0" borderId="0" xfId="2" applyFont="1" applyFill="1" applyAlignment="1" applyProtection="1">
      <alignment vertical="center"/>
    </xf>
    <xf numFmtId="0" fontId="3" fillId="0" borderId="0" xfId="2" quotePrefix="1" applyFont="1" applyFill="1" applyAlignment="1" applyProtection="1">
      <alignment vertical="center"/>
    </xf>
    <xf numFmtId="4" fontId="8" fillId="0" borderId="0" xfId="2" applyNumberFormat="1" applyFont="1" applyFill="1" applyAlignment="1" applyProtection="1">
      <alignment vertical="center"/>
    </xf>
    <xf numFmtId="0" fontId="8" fillId="0" borderId="0" xfId="2" applyFont="1" applyFill="1" applyBorder="1" applyAlignment="1" applyProtection="1">
      <alignment horizontal="center" vertical="center"/>
    </xf>
    <xf numFmtId="0" fontId="13" fillId="0" borderId="0" xfId="2" applyFont="1" applyFill="1" applyAlignment="1" applyProtection="1">
      <alignment vertical="center"/>
    </xf>
    <xf numFmtId="0" fontId="6" fillId="0" borderId="0" xfId="4" applyFont="1" applyProtection="1"/>
    <xf numFmtId="0" fontId="14" fillId="0" borderId="0" xfId="2" applyFont="1" applyFill="1" applyAlignment="1" applyProtection="1">
      <alignment vertical="center"/>
    </xf>
    <xf numFmtId="0" fontId="6" fillId="0" borderId="0" xfId="0" applyFont="1" applyProtection="1"/>
    <xf numFmtId="0" fontId="15" fillId="0" borderId="0" xfId="0" applyFont="1" applyProtection="1"/>
    <xf numFmtId="0" fontId="3" fillId="0" borderId="1" xfId="2" applyFont="1" applyFill="1" applyBorder="1" applyAlignment="1" applyProtection="1">
      <alignment horizontal="center" vertical="center" wrapText="1"/>
    </xf>
    <xf numFmtId="0" fontId="16" fillId="2" borderId="1" xfId="2" quotePrefix="1" applyFont="1" applyFill="1" applyBorder="1" applyAlignment="1" applyProtection="1">
      <alignment horizontal="center" vertical="center"/>
    </xf>
    <xf numFmtId="0" fontId="6" fillId="0" borderId="1" xfId="2" quotePrefix="1" applyFont="1" applyFill="1" applyBorder="1" applyAlignment="1" applyProtection="1">
      <alignment horizontal="center" vertical="center"/>
    </xf>
    <xf numFmtId="0" fontId="16" fillId="2" borderId="1" xfId="2" applyFont="1" applyFill="1" applyBorder="1" applyAlignment="1" applyProtection="1">
      <alignment horizontal="center" vertical="center"/>
    </xf>
    <xf numFmtId="0" fontId="6" fillId="0" borderId="0" xfId="2" applyFont="1" applyFill="1" applyAlignment="1" applyProtection="1">
      <alignment horizontal="center" vertical="center"/>
    </xf>
    <xf numFmtId="0" fontId="6" fillId="0" borderId="1" xfId="2" applyFont="1" applyFill="1" applyBorder="1" applyAlignment="1" applyProtection="1">
      <alignment horizontal="center" vertical="center"/>
    </xf>
    <xf numFmtId="0" fontId="8" fillId="0" borderId="0" xfId="2" applyFont="1" applyFill="1" applyBorder="1" applyAlignment="1" applyProtection="1">
      <alignment horizontal="left" vertical="center" wrapText="1"/>
    </xf>
    <xf numFmtId="0" fontId="3" fillId="0" borderId="0" xfId="2" applyFont="1" applyFill="1" applyBorder="1" applyAlignment="1" applyProtection="1">
      <alignment horizontal="left" vertical="center" wrapText="1"/>
    </xf>
    <xf numFmtId="3" fontId="3" fillId="3" borderId="1" xfId="2" applyNumberFormat="1" applyFont="1" applyFill="1" applyBorder="1" applyAlignment="1" applyProtection="1">
      <alignment horizontal="right" vertical="center"/>
    </xf>
    <xf numFmtId="49" fontId="6" fillId="4" borderId="2" xfId="0" applyNumberFormat="1" applyFont="1" applyFill="1" applyBorder="1" applyAlignment="1" applyProtection="1">
      <alignment horizontal="center" vertical="top"/>
    </xf>
    <xf numFmtId="49" fontId="6" fillId="4" borderId="8" xfId="0" applyNumberFormat="1" applyFont="1" applyFill="1" applyBorder="1" applyAlignment="1" applyProtection="1">
      <alignment horizontal="center" vertical="top"/>
    </xf>
    <xf numFmtId="49" fontId="6" fillId="4" borderId="3" xfId="0" applyNumberFormat="1" applyFont="1" applyFill="1" applyBorder="1" applyAlignment="1" applyProtection="1">
      <alignment horizontal="center" vertical="top"/>
    </xf>
    <xf numFmtId="0" fontId="3" fillId="0" borderId="0" xfId="2" applyFont="1" applyFill="1" applyBorder="1" applyAlignment="1" applyProtection="1">
      <alignment horizontal="left" vertical="center" wrapText="1" indent="2"/>
    </xf>
    <xf numFmtId="3" fontId="3" fillId="2" borderId="9" xfId="2" applyNumberFormat="1" applyFont="1" applyFill="1" applyBorder="1" applyAlignment="1" applyProtection="1">
      <alignment horizontal="right" vertical="center"/>
      <protection locked="0"/>
    </xf>
    <xf numFmtId="49" fontId="6" fillId="4" borderId="6" xfId="0" applyNumberFormat="1" applyFont="1" applyFill="1" applyBorder="1" applyAlignment="1" applyProtection="1">
      <alignment horizontal="center" vertical="top"/>
    </xf>
    <xf numFmtId="49" fontId="6" fillId="4" borderId="10" xfId="0" applyNumberFormat="1" applyFont="1" applyFill="1" applyBorder="1" applyAlignment="1" applyProtection="1">
      <alignment horizontal="center" vertical="top"/>
    </xf>
    <xf numFmtId="49" fontId="6" fillId="4" borderId="7" xfId="0" applyNumberFormat="1" applyFont="1" applyFill="1" applyBorder="1" applyAlignment="1" applyProtection="1">
      <alignment horizontal="center" vertical="top"/>
    </xf>
    <xf numFmtId="0" fontId="6" fillId="0" borderId="0" xfId="4" quotePrefix="1" applyFont="1" applyProtection="1"/>
    <xf numFmtId="0" fontId="16" fillId="2" borderId="0" xfId="2" applyFont="1" applyFill="1" applyAlignment="1" applyProtection="1">
      <alignment vertical="center"/>
    </xf>
    <xf numFmtId="0" fontId="17" fillId="0" borderId="0" xfId="2" quotePrefix="1" applyFont="1" applyFill="1" applyBorder="1" applyAlignment="1" applyProtection="1">
      <alignment horizontal="center" vertical="center"/>
    </xf>
    <xf numFmtId="4" fontId="7" fillId="0" borderId="0" xfId="0" applyNumberFormat="1" applyFont="1" applyFill="1" applyBorder="1" applyAlignment="1" applyProtection="1">
      <alignment horizontal="left" indent="4"/>
    </xf>
    <xf numFmtId="0" fontId="16" fillId="2" borderId="0" xfId="2" quotePrefix="1" applyFont="1" applyFill="1" applyBorder="1" applyAlignment="1" applyProtection="1">
      <alignment horizontal="center" vertical="center"/>
    </xf>
    <xf numFmtId="0" fontId="16" fillId="2" borderId="0" xfId="2" applyFont="1" applyFill="1" applyBorder="1" applyAlignment="1" applyProtection="1">
      <alignment horizontal="center" vertical="center"/>
    </xf>
    <xf numFmtId="0" fontId="6" fillId="0" borderId="0" xfId="2" applyFont="1" applyFill="1" applyBorder="1" applyAlignment="1" applyProtection="1">
      <alignment horizontal="center" vertical="center"/>
    </xf>
    <xf numFmtId="1" fontId="3" fillId="0" borderId="0" xfId="4" applyNumberFormat="1" applyFont="1" applyProtection="1"/>
    <xf numFmtId="49" fontId="6" fillId="4" borderId="11" xfId="0" applyNumberFormat="1" applyFont="1" applyFill="1" applyBorder="1" applyAlignment="1" applyProtection="1">
      <alignment horizontal="center" vertical="top"/>
    </xf>
    <xf numFmtId="3" fontId="3" fillId="3" borderId="12" xfId="2" applyNumberFormat="1" applyFont="1" applyFill="1" applyBorder="1" applyAlignment="1" applyProtection="1">
      <alignment horizontal="right" vertical="center"/>
    </xf>
    <xf numFmtId="4" fontId="3" fillId="3" borderId="1" xfId="1" applyNumberFormat="1" applyFont="1" applyFill="1" applyBorder="1" applyAlignment="1" applyProtection="1">
      <alignment horizontal="right" vertical="center"/>
    </xf>
    <xf numFmtId="1" fontId="18" fillId="5" borderId="1" xfId="1" applyNumberFormat="1" applyFont="1" applyFill="1" applyBorder="1" applyAlignment="1" applyProtection="1">
      <alignment horizontal="center" vertical="center"/>
    </xf>
    <xf numFmtId="1" fontId="8" fillId="0" borderId="0" xfId="4" applyNumberFormat="1" applyFont="1" applyProtection="1"/>
    <xf numFmtId="0" fontId="3" fillId="0" borderId="0" xfId="2" applyFont="1" applyFill="1" applyBorder="1" applyAlignment="1" applyProtection="1">
      <alignment horizontal="left" vertical="center" wrapText="1" indent="3"/>
    </xf>
    <xf numFmtId="49" fontId="6" fillId="4" borderId="13" xfId="0" applyNumberFormat="1" applyFont="1" applyFill="1" applyBorder="1" applyAlignment="1" applyProtection="1">
      <alignment horizontal="center" vertical="top"/>
    </xf>
    <xf numFmtId="1" fontId="6" fillId="0" borderId="0" xfId="1" applyNumberFormat="1" applyFont="1" applyProtection="1"/>
    <xf numFmtId="49" fontId="6" fillId="4" borderId="14" xfId="0" applyNumberFormat="1" applyFont="1" applyFill="1" applyBorder="1" applyAlignment="1" applyProtection="1">
      <alignment horizontal="center" vertical="top"/>
    </xf>
    <xf numFmtId="0" fontId="16" fillId="2" borderId="0" xfId="4" applyFont="1" applyFill="1" applyProtection="1"/>
    <xf numFmtId="2" fontId="6" fillId="0" borderId="0" xfId="1" applyNumberFormat="1" applyFont="1" applyProtection="1"/>
    <xf numFmtId="0" fontId="18" fillId="0" borderId="0" xfId="4" applyFont="1" applyProtection="1"/>
    <xf numFmtId="0" fontId="6" fillId="0" borderId="0" xfId="4" applyFont="1" applyAlignment="1" applyProtection="1">
      <alignment horizontal="left" indent="2"/>
    </xf>
    <xf numFmtId="2" fontId="6" fillId="0" borderId="0" xfId="4" applyNumberFormat="1" applyFont="1" applyProtection="1"/>
    <xf numFmtId="0" fontId="3" fillId="0" borderId="0" xfId="2" applyFont="1" applyFill="1" applyBorder="1" applyAlignment="1" applyProtection="1">
      <alignment horizontal="left" vertical="center" indent="2"/>
    </xf>
    <xf numFmtId="2" fontId="3" fillId="3" borderId="11" xfId="1" applyNumberFormat="1" applyFont="1" applyFill="1" applyBorder="1" applyAlignment="1" applyProtection="1">
      <alignment horizontal="right" vertical="center"/>
    </xf>
    <xf numFmtId="3" fontId="3" fillId="3" borderId="3" xfId="2" applyNumberFormat="1" applyFont="1" applyFill="1" applyBorder="1" applyAlignment="1" applyProtection="1">
      <alignment horizontal="right" vertical="center"/>
    </xf>
    <xf numFmtId="3" fontId="3" fillId="3" borderId="2" xfId="2" applyNumberFormat="1" applyFont="1" applyFill="1" applyBorder="1" applyAlignment="1" applyProtection="1">
      <alignment horizontal="right" vertical="center"/>
    </xf>
    <xf numFmtId="4" fontId="3" fillId="3" borderId="6" xfId="2" applyNumberFormat="1" applyFont="1" applyFill="1" applyBorder="1" applyAlignment="1" applyProtection="1">
      <alignment horizontal="right" vertical="center"/>
    </xf>
    <xf numFmtId="49" fontId="6" fillId="4" borderId="15" xfId="0" applyNumberFormat="1" applyFont="1" applyFill="1" applyBorder="1" applyAlignment="1" applyProtection="1">
      <alignment horizontal="center" vertical="top"/>
    </xf>
    <xf numFmtId="49" fontId="6" fillId="4" borderId="16" xfId="0" applyNumberFormat="1" applyFont="1" applyFill="1" applyBorder="1" applyAlignment="1" applyProtection="1">
      <alignment horizontal="center" vertical="top"/>
    </xf>
    <xf numFmtId="0" fontId="3" fillId="0" borderId="0" xfId="5" applyFont="1" applyFill="1" applyAlignment="1" applyProtection="1">
      <alignment vertical="center"/>
    </xf>
    <xf numFmtId="0" fontId="3" fillId="0" borderId="0" xfId="5" applyFont="1" applyFill="1" applyAlignment="1" applyProtection="1">
      <alignment horizontal="center" vertical="center"/>
    </xf>
    <xf numFmtId="0" fontId="3" fillId="0" borderId="0" xfId="5" applyFont="1" applyFill="1" applyProtection="1"/>
    <xf numFmtId="49" fontId="3" fillId="0" borderId="0" xfId="5" applyNumberFormat="1" applyFont="1" applyFill="1" applyProtection="1"/>
    <xf numFmtId="0" fontId="6" fillId="0" borderId="0" xfId="5" applyFont="1" applyFill="1" applyAlignment="1" applyProtection="1">
      <alignment vertical="center"/>
    </xf>
    <xf numFmtId="0" fontId="7" fillId="0" borderId="0" xfId="5" applyFont="1" applyFill="1" applyAlignment="1" applyProtection="1">
      <alignment horizontal="right" vertical="center"/>
    </xf>
    <xf numFmtId="14" fontId="3" fillId="0" borderId="1" xfId="5" applyNumberFormat="1" applyFont="1" applyFill="1" applyBorder="1" applyAlignment="1" applyProtection="1">
      <alignment horizontal="center" vertical="center"/>
    </xf>
    <xf numFmtId="165" fontId="7" fillId="0" borderId="0" xfId="5" applyNumberFormat="1" applyFont="1" applyFill="1" applyAlignment="1" applyProtection="1">
      <alignment horizontal="right" vertical="center"/>
    </xf>
    <xf numFmtId="165" fontId="6" fillId="0" borderId="0" xfId="5" applyNumberFormat="1" applyFont="1" applyFill="1" applyAlignment="1" applyProtection="1">
      <alignment vertical="center"/>
    </xf>
    <xf numFmtId="0" fontId="3" fillId="0" borderId="1" xfId="5" applyFont="1" applyFill="1" applyBorder="1" applyAlignment="1" applyProtection="1">
      <alignment horizontal="center" vertical="center"/>
    </xf>
    <xf numFmtId="0" fontId="8" fillId="0" borderId="0" xfId="5" applyFont="1" applyFill="1" applyAlignment="1" applyProtection="1">
      <alignment vertical="center"/>
    </xf>
    <xf numFmtId="0" fontId="9" fillId="0" borderId="0" xfId="5" applyFont="1" applyFill="1" applyAlignment="1" applyProtection="1">
      <alignment vertical="center"/>
    </xf>
    <xf numFmtId="0" fontId="3" fillId="0" borderId="0" xfId="5" applyFont="1" applyFill="1" applyAlignment="1" applyProtection="1"/>
    <xf numFmtId="0" fontId="3" fillId="0" borderId="0" xfId="5" applyFont="1" applyFill="1" applyAlignment="1" applyProtection="1">
      <alignment horizontal="center"/>
    </xf>
    <xf numFmtId="0" fontId="3" fillId="0" borderId="0" xfId="5" quotePrefix="1" applyFont="1" applyFill="1" applyAlignment="1" applyProtection="1">
      <alignment vertical="center"/>
    </xf>
    <xf numFmtId="0" fontId="3" fillId="0" borderId="0" xfId="5" applyFont="1" applyFill="1" applyAlignment="1" applyProtection="1">
      <alignment horizontal="left" vertical="center"/>
    </xf>
    <xf numFmtId="0" fontId="3" fillId="0" borderId="0" xfId="5" applyFont="1" applyFill="1" applyAlignment="1" applyProtection="1">
      <alignment horizontal="left"/>
    </xf>
    <xf numFmtId="4" fontId="8" fillId="0" borderId="0" xfId="5" applyNumberFormat="1" applyFont="1" applyFill="1" applyAlignment="1" applyProtection="1">
      <alignment vertical="center"/>
    </xf>
    <xf numFmtId="0" fontId="3" fillId="0" borderId="0" xfId="5" applyFont="1" applyFill="1" applyBorder="1" applyAlignment="1" applyProtection="1">
      <alignment horizontal="center"/>
    </xf>
    <xf numFmtId="0" fontId="3" fillId="0" borderId="0" xfId="5" applyFont="1" applyFill="1" applyBorder="1" applyAlignment="1" applyProtection="1">
      <alignment horizontal="left"/>
    </xf>
    <xf numFmtId="0" fontId="13" fillId="0" borderId="0" xfId="5" applyFont="1" applyFill="1" applyAlignment="1" applyProtection="1"/>
    <xf numFmtId="0" fontId="6" fillId="0" borderId="0" xfId="4" applyFont="1" applyAlignment="1" applyProtection="1"/>
    <xf numFmtId="0" fontId="14" fillId="0" borderId="0" xfId="5" applyFont="1" applyFill="1" applyAlignment="1" applyProtection="1">
      <alignment vertical="center"/>
    </xf>
    <xf numFmtId="0" fontId="3" fillId="0" borderId="1" xfId="5" applyFont="1" applyFill="1" applyBorder="1" applyAlignment="1" applyProtection="1">
      <alignment horizontal="center" vertical="center" wrapText="1"/>
    </xf>
    <xf numFmtId="0" fontId="16" fillId="2" borderId="1" xfId="5" quotePrefix="1" applyFont="1" applyFill="1" applyBorder="1" applyAlignment="1" applyProtection="1">
      <alignment horizontal="center" vertical="center"/>
    </xf>
    <xf numFmtId="0" fontId="16" fillId="2" borderId="11" xfId="5" quotePrefix="1" applyFont="1" applyFill="1" applyBorder="1" applyAlignment="1" applyProtection="1">
      <alignment horizontal="center" vertical="center"/>
    </xf>
    <xf numFmtId="0" fontId="6" fillId="0" borderId="1" xfId="5" quotePrefix="1" applyFont="1" applyFill="1" applyBorder="1" applyAlignment="1" applyProtection="1">
      <alignment horizontal="center" vertical="center"/>
    </xf>
    <xf numFmtId="0" fontId="16" fillId="2" borderId="1" xfId="5" applyFont="1" applyFill="1" applyBorder="1" applyAlignment="1" applyProtection="1">
      <alignment horizontal="center" vertical="center"/>
    </xf>
    <xf numFmtId="0" fontId="6" fillId="0" borderId="0" xfId="5" applyFont="1" applyFill="1" applyAlignment="1" applyProtection="1">
      <alignment horizontal="center" vertical="center"/>
    </xf>
    <xf numFmtId="0" fontId="6" fillId="0" borderId="1" xfId="5" applyFont="1" applyFill="1" applyBorder="1" applyAlignment="1" applyProtection="1">
      <alignment horizontal="center" vertical="center"/>
    </xf>
    <xf numFmtId="0" fontId="8" fillId="0" borderId="0" xfId="5" applyFont="1" applyFill="1" applyBorder="1" applyAlignment="1" applyProtection="1">
      <alignment vertical="center"/>
    </xf>
    <xf numFmtId="3" fontId="3" fillId="3" borderId="15" xfId="5" applyNumberFormat="1" applyFont="1" applyFill="1" applyBorder="1" applyAlignment="1" applyProtection="1">
      <alignment horizontal="right" vertical="center"/>
    </xf>
    <xf numFmtId="0" fontId="13" fillId="0" borderId="0" xfId="5" applyFont="1" applyFill="1" applyAlignment="1" applyProtection="1">
      <alignment vertical="center"/>
    </xf>
    <xf numFmtId="0" fontId="3" fillId="0" borderId="0" xfId="5" applyFont="1" applyFill="1" applyBorder="1" applyAlignment="1" applyProtection="1">
      <alignment horizontal="left" vertical="center" wrapText="1" indent="2"/>
    </xf>
    <xf numFmtId="3" fontId="3" fillId="2" borderId="9" xfId="5" applyNumberFormat="1" applyFont="1" applyFill="1" applyBorder="1" applyAlignment="1" applyProtection="1">
      <alignment horizontal="right" vertical="center"/>
      <protection locked="0"/>
    </xf>
    <xf numFmtId="0" fontId="16" fillId="2" borderId="0" xfId="5" quotePrefix="1" applyFont="1" applyFill="1" applyBorder="1" applyAlignment="1" applyProtection="1">
      <alignment horizontal="center" vertical="center"/>
    </xf>
    <xf numFmtId="0" fontId="16" fillId="2" borderId="0" xfId="5" applyFont="1" applyFill="1" applyBorder="1" applyAlignment="1" applyProtection="1">
      <alignment horizontal="center" vertical="center"/>
    </xf>
    <xf numFmtId="0" fontId="6" fillId="0" borderId="0" xfId="5" applyFont="1" applyFill="1" applyBorder="1" applyAlignment="1" applyProtection="1">
      <alignment horizontal="center" vertical="center"/>
    </xf>
    <xf numFmtId="0" fontId="8" fillId="0" borderId="0" xfId="5" applyFont="1" applyFill="1" applyBorder="1" applyAlignment="1" applyProtection="1">
      <alignment horizontal="left" vertical="center" wrapText="1"/>
    </xf>
    <xf numFmtId="3" fontId="3" fillId="3" borderId="12" xfId="5" applyNumberFormat="1" applyFont="1" applyFill="1" applyBorder="1" applyAlignment="1" applyProtection="1">
      <alignment horizontal="right" vertical="center"/>
    </xf>
    <xf numFmtId="3" fontId="3" fillId="3" borderId="1" xfId="5" applyNumberFormat="1" applyFont="1" applyFill="1" applyBorder="1" applyAlignment="1" applyProtection="1">
      <alignment horizontal="right" vertical="center"/>
    </xf>
    <xf numFmtId="0" fontId="3" fillId="0" borderId="0" xfId="5" applyFont="1" applyFill="1" applyBorder="1" applyAlignment="1" applyProtection="1">
      <alignment horizontal="left" vertical="center" wrapText="1" indent="3"/>
    </xf>
    <xf numFmtId="3" fontId="6" fillId="4" borderId="1" xfId="0" applyNumberFormat="1" applyFont="1" applyFill="1" applyBorder="1" applyAlignment="1" applyProtection="1">
      <alignment horizontal="center" vertical="top"/>
    </xf>
    <xf numFmtId="3" fontId="3" fillId="3" borderId="11" xfId="5" applyNumberFormat="1" applyFont="1" applyFill="1" applyBorder="1" applyAlignment="1" applyProtection="1">
      <alignment horizontal="right" vertical="center"/>
    </xf>
    <xf numFmtId="4" fontId="3" fillId="3" borderId="15" xfId="5" applyNumberFormat="1" applyFont="1" applyFill="1" applyBorder="1" applyAlignment="1" applyProtection="1">
      <alignment horizontal="right" vertical="center"/>
    </xf>
    <xf numFmtId="49" fontId="6" fillId="4" borderId="12" xfId="0" applyNumberFormat="1" applyFont="1" applyFill="1" applyBorder="1" applyAlignment="1" applyProtection="1">
      <alignment horizontal="center" vertical="top"/>
    </xf>
    <xf numFmtId="0" fontId="8" fillId="0" borderId="0" xfId="5" applyFont="1" applyFill="1" applyBorder="1" applyAlignment="1" applyProtection="1">
      <alignment horizontal="center" vertical="center"/>
    </xf>
    <xf numFmtId="0" fontId="3" fillId="0" borderId="1" xfId="5" applyFont="1" applyFill="1" applyBorder="1" applyAlignment="1" applyProtection="1">
      <alignment vertical="center" wrapText="1"/>
    </xf>
    <xf numFmtId="0" fontId="3" fillId="0" borderId="1" xfId="5" applyFont="1" applyFill="1" applyBorder="1" applyAlignment="1" applyProtection="1">
      <alignment vertical="center"/>
    </xf>
    <xf numFmtId="0" fontId="3" fillId="0" borderId="0" xfId="5" applyFont="1" applyFill="1" applyBorder="1" applyAlignment="1" applyProtection="1">
      <alignment vertical="center" wrapText="1"/>
    </xf>
    <xf numFmtId="0" fontId="3" fillId="0" borderId="0" xfId="5" applyFont="1" applyFill="1" applyBorder="1" applyAlignment="1" applyProtection="1">
      <alignment vertical="center"/>
    </xf>
    <xf numFmtId="0" fontId="3" fillId="0" borderId="0" xfId="5" applyFont="1" applyFill="1" applyBorder="1" applyAlignment="1" applyProtection="1">
      <alignment horizontal="center" vertical="center" wrapText="1"/>
    </xf>
    <xf numFmtId="0" fontId="3" fillId="0" borderId="0" xfId="5" applyFont="1" applyFill="1" applyBorder="1" applyAlignment="1" applyProtection="1">
      <alignment horizontal="left" vertical="center" wrapText="1"/>
    </xf>
    <xf numFmtId="4" fontId="7" fillId="0" borderId="0" xfId="0" applyNumberFormat="1" applyFont="1" applyFill="1" applyBorder="1" applyAlignment="1" applyProtection="1">
      <alignment horizontal="left" vertical="center" indent="4"/>
    </xf>
    <xf numFmtId="3" fontId="3" fillId="7" borderId="1" xfId="5" applyNumberFormat="1" applyFont="1" applyFill="1" applyBorder="1" applyAlignment="1" applyProtection="1">
      <alignment horizontal="right" vertical="center"/>
      <protection locked="0"/>
    </xf>
    <xf numFmtId="3" fontId="3" fillId="7" borderId="1" xfId="5" quotePrefix="1" applyNumberFormat="1" applyFont="1" applyFill="1" applyBorder="1" applyAlignment="1" applyProtection="1">
      <alignment horizontal="right" vertical="center"/>
      <protection locked="0"/>
    </xf>
    <xf numFmtId="0" fontId="18" fillId="0" borderId="0" xfId="5" applyFont="1" applyFill="1" applyProtection="1"/>
    <xf numFmtId="2" fontId="3" fillId="0" borderId="0" xfId="1" applyNumberFormat="1" applyFont="1" applyFill="1" applyProtection="1"/>
    <xf numFmtId="1" fontId="3" fillId="6" borderId="0" xfId="1" applyNumberFormat="1" applyFont="1" applyFill="1" applyProtection="1"/>
    <xf numFmtId="0" fontId="16" fillId="2" borderId="0" xfId="5" applyFont="1" applyFill="1" applyAlignment="1" applyProtection="1">
      <alignment vertical="center"/>
    </xf>
    <xf numFmtId="0" fontId="3" fillId="0" borderId="0" xfId="5" applyFont="1" applyFill="1" applyAlignment="1" applyProtection="1">
      <alignment horizontal="left" vertical="center" indent="1"/>
    </xf>
    <xf numFmtId="0" fontId="17" fillId="0" borderId="1" xfId="5" applyFont="1" applyFill="1" applyBorder="1" applyAlignment="1" applyProtection="1">
      <alignment horizontal="center" vertical="center"/>
    </xf>
    <xf numFmtId="4" fontId="7" fillId="0" borderId="0" xfId="0" applyNumberFormat="1" applyFont="1" applyFill="1" applyBorder="1" applyAlignment="1" applyProtection="1">
      <alignment horizontal="left" indent="6"/>
    </xf>
    <xf numFmtId="49" fontId="6" fillId="5" borderId="1" xfId="0" applyNumberFormat="1" applyFont="1" applyFill="1" applyBorder="1" applyAlignment="1" applyProtection="1">
      <alignment horizontal="center" vertical="top"/>
    </xf>
    <xf numFmtId="9" fontId="3" fillId="0" borderId="0" xfId="1" applyFont="1" applyFill="1" applyProtection="1"/>
    <xf numFmtId="49" fontId="6" fillId="5" borderId="15" xfId="0" applyNumberFormat="1" applyFont="1" applyFill="1" applyBorder="1" applyAlignment="1" applyProtection="1">
      <alignment horizontal="center" vertical="top"/>
    </xf>
    <xf numFmtId="49" fontId="6" fillId="5" borderId="16" xfId="0" applyNumberFormat="1" applyFont="1" applyFill="1" applyBorder="1" applyAlignment="1" applyProtection="1">
      <alignment horizontal="center" vertical="top"/>
    </xf>
    <xf numFmtId="49" fontId="6" fillId="5" borderId="12" xfId="0" applyNumberFormat="1" applyFont="1" applyFill="1" applyBorder="1" applyAlignment="1" applyProtection="1">
      <alignment horizontal="center" vertical="top"/>
    </xf>
    <xf numFmtId="3" fontId="3" fillId="3" borderId="12" xfId="1" applyNumberFormat="1" applyFont="1" applyFill="1" applyBorder="1" applyAlignment="1" applyProtection="1">
      <alignment horizontal="right" vertical="center"/>
    </xf>
    <xf numFmtId="14" fontId="3" fillId="0" borderId="0" xfId="5" applyNumberFormat="1" applyFont="1" applyFill="1" applyAlignment="1" applyProtection="1">
      <alignment horizontal="center" vertical="center"/>
    </xf>
    <xf numFmtId="0" fontId="15" fillId="0" borderId="0" xfId="5" applyFont="1" applyFill="1" applyProtection="1"/>
    <xf numFmtId="14" fontId="3" fillId="0" borderId="0" xfId="5" applyNumberFormat="1" applyFont="1" applyFill="1" applyProtection="1"/>
    <xf numFmtId="0" fontId="6" fillId="0" borderId="0" xfId="0" applyFont="1" applyAlignment="1" applyProtection="1">
      <alignment horizontal="center"/>
    </xf>
    <xf numFmtId="0" fontId="13" fillId="0" borderId="0" xfId="0" applyFont="1" applyProtection="1"/>
    <xf numFmtId="0" fontId="16" fillId="2" borderId="14" xfId="5" quotePrefix="1" applyFont="1" applyFill="1" applyBorder="1" applyAlignment="1" applyProtection="1">
      <alignment horizontal="center" vertical="center"/>
    </xf>
    <xf numFmtId="0" fontId="6" fillId="0" borderId="0" xfId="5" applyFont="1" applyFill="1" applyAlignment="1" applyProtection="1">
      <alignment horizontal="center" vertical="top"/>
    </xf>
    <xf numFmtId="0" fontId="8" fillId="0" borderId="0" xfId="5" applyFont="1" applyFill="1" applyAlignment="1" applyProtection="1">
      <alignment horizontal="left" vertical="center"/>
    </xf>
    <xf numFmtId="0" fontId="13" fillId="0" borderId="0" xfId="5" applyFont="1" applyFill="1" applyAlignment="1" applyProtection="1">
      <alignment horizontal="center" vertical="center"/>
    </xf>
    <xf numFmtId="3" fontId="6" fillId="3" borderId="14" xfId="5" quotePrefix="1" applyNumberFormat="1" applyFont="1" applyFill="1" applyBorder="1" applyAlignment="1" applyProtection="1">
      <alignment horizontal="right" vertical="center"/>
    </xf>
    <xf numFmtId="3" fontId="6" fillId="8" borderId="0" xfId="0" applyNumberFormat="1" applyFont="1" applyFill="1" applyProtection="1"/>
    <xf numFmtId="0" fontId="3" fillId="0" borderId="0" xfId="5" applyFont="1" applyFill="1" applyAlignment="1" applyProtection="1">
      <alignment horizontal="left" vertical="center" indent="2"/>
    </xf>
    <xf numFmtId="0" fontId="19" fillId="0" borderId="0" xfId="5" applyFont="1" applyFill="1" applyAlignment="1" applyProtection="1">
      <alignment horizontal="left" vertical="center" indent="4"/>
    </xf>
    <xf numFmtId="0" fontId="13" fillId="0" borderId="0" xfId="0" applyFont="1" applyAlignment="1" applyProtection="1">
      <alignment horizontal="center"/>
    </xf>
    <xf numFmtId="0" fontId="6" fillId="0" borderId="0" xfId="0" applyFont="1" applyAlignment="1" applyProtection="1">
      <alignment vertical="center"/>
    </xf>
    <xf numFmtId="3" fontId="6" fillId="3" borderId="15" xfId="5" quotePrefix="1" applyNumberFormat="1" applyFont="1" applyFill="1" applyBorder="1" applyAlignment="1" applyProtection="1">
      <alignment horizontal="right" vertical="center"/>
    </xf>
    <xf numFmtId="49" fontId="6" fillId="4" borderId="15" xfId="0" applyNumberFormat="1" applyFont="1" applyFill="1" applyBorder="1" applyAlignment="1" applyProtection="1">
      <alignment horizontal="center" vertical="center"/>
    </xf>
    <xf numFmtId="49" fontId="6" fillId="4" borderId="16" xfId="0" applyNumberFormat="1" applyFont="1" applyFill="1" applyBorder="1" applyAlignment="1" applyProtection="1">
      <alignment horizontal="center" vertical="center"/>
    </xf>
    <xf numFmtId="49" fontId="6" fillId="4" borderId="12" xfId="0" applyNumberFormat="1" applyFont="1" applyFill="1" applyBorder="1" applyAlignment="1" applyProtection="1">
      <alignment horizontal="center" vertical="center"/>
    </xf>
    <xf numFmtId="0" fontId="6" fillId="0" borderId="0" xfId="5" applyFont="1" applyFill="1" applyAlignment="1" applyProtection="1">
      <alignment horizontal="left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0" xfId="6" applyFont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 indent="1"/>
    </xf>
    <xf numFmtId="0" fontId="6" fillId="0" borderId="0" xfId="0" applyFont="1" applyBorder="1" applyAlignment="1" applyProtection="1">
      <alignment horizontal="left" vertical="center"/>
    </xf>
    <xf numFmtId="0" fontId="3" fillId="0" borderId="0" xfId="5" applyFont="1" applyFill="1" applyAlignment="1" applyProtection="1">
      <alignment horizontal="left" vertical="center" wrapText="1"/>
    </xf>
    <xf numFmtId="0" fontId="3" fillId="0" borderId="0" xfId="5" applyFont="1" applyFill="1" applyAlignment="1" applyProtection="1">
      <alignment horizontal="center" vertical="center" wrapText="1"/>
    </xf>
    <xf numFmtId="4" fontId="3" fillId="2" borderId="9" xfId="5" applyNumberFormat="1" applyFont="1" applyFill="1" applyBorder="1" applyAlignment="1" applyProtection="1">
      <alignment horizontal="right" vertical="center" wrapText="1"/>
      <protection locked="0"/>
    </xf>
    <xf numFmtId="4" fontId="3" fillId="2" borderId="9" xfId="5" applyNumberFormat="1" applyFont="1" applyFill="1" applyBorder="1" applyAlignment="1" applyProtection="1">
      <alignment horizontal="right" vertical="center"/>
      <protection locked="0"/>
    </xf>
    <xf numFmtId="0" fontId="6" fillId="0" borderId="0" xfId="5" applyFont="1" applyFill="1" applyAlignment="1" applyProtection="1">
      <alignment horizontal="left" vertical="center" wrapText="1"/>
    </xf>
    <xf numFmtId="0" fontId="6" fillId="0" borderId="0" xfId="0" applyFont="1" applyAlignment="1">
      <alignment horizontal="center"/>
    </xf>
    <xf numFmtId="166" fontId="6" fillId="0" borderId="1" xfId="0" applyNumberFormat="1" applyFont="1" applyBorder="1" applyAlignment="1" applyProtection="1">
      <alignment horizontal="center" vertical="center" wrapText="1"/>
    </xf>
    <xf numFmtId="0" fontId="6" fillId="0" borderId="0" xfId="0" applyFont="1"/>
    <xf numFmtId="0" fontId="3" fillId="0" borderId="0" xfId="5" applyFont="1" applyFill="1" applyAlignment="1" applyProtection="1">
      <alignment horizontal="left" vertical="center" indent="3"/>
    </xf>
    <xf numFmtId="0" fontId="6" fillId="0" borderId="0" xfId="0" quotePrefix="1" applyFont="1" applyAlignment="1">
      <alignment horizontal="center"/>
    </xf>
    <xf numFmtId="0" fontId="16" fillId="2" borderId="0" xfId="0" applyFont="1" applyFill="1"/>
    <xf numFmtId="0" fontId="6" fillId="0" borderId="0" xfId="0" applyFont="1" applyAlignment="1">
      <alignment vertical="center"/>
    </xf>
    <xf numFmtId="0" fontId="19" fillId="0" borderId="0" xfId="5" applyFont="1" applyFill="1" applyAlignment="1" applyProtection="1">
      <alignment horizontal="left" vertical="center" indent="2"/>
    </xf>
    <xf numFmtId="0" fontId="3" fillId="0" borderId="0" xfId="5" applyFont="1" applyFill="1" applyAlignment="1" applyProtection="1">
      <alignment horizontal="left" vertical="center" indent="6"/>
    </xf>
    <xf numFmtId="0" fontId="19" fillId="0" borderId="0" xfId="5" applyFont="1" applyFill="1" applyAlignment="1" applyProtection="1">
      <alignment horizontal="left" vertical="center" wrapText="1" indent="3"/>
    </xf>
    <xf numFmtId="0" fontId="19" fillId="0" borderId="0" xfId="5" applyFont="1" applyFill="1" applyAlignment="1" applyProtection="1">
      <alignment horizontal="left" vertical="center" indent="3"/>
    </xf>
    <xf numFmtId="0" fontId="3" fillId="0" borderId="0" xfId="5" applyFont="1" applyFill="1" applyAlignment="1" applyProtection="1">
      <alignment horizontal="left" vertical="center" wrapText="1" indent="3"/>
    </xf>
    <xf numFmtId="0" fontId="19" fillId="0" borderId="0" xfId="5" applyFont="1" applyFill="1" applyAlignment="1" applyProtection="1">
      <alignment horizontal="left" vertical="center" indent="6"/>
    </xf>
    <xf numFmtId="0" fontId="6" fillId="0" borderId="0" xfId="0" applyFont="1" applyAlignment="1">
      <alignment horizontal="center" vertical="center"/>
    </xf>
    <xf numFmtId="0" fontId="19" fillId="0" borderId="0" xfId="5" applyFont="1" applyFill="1" applyAlignment="1" applyProtection="1">
      <alignment horizontal="left" vertical="center" wrapText="1" indent="6"/>
    </xf>
    <xf numFmtId="0" fontId="17" fillId="0" borderId="0" xfId="5" quotePrefix="1" applyFont="1" applyFill="1" applyBorder="1" applyAlignment="1" applyProtection="1">
      <alignment horizontal="center" vertical="center"/>
    </xf>
    <xf numFmtId="0" fontId="17" fillId="0" borderId="0" xfId="5" applyFont="1" applyFill="1" applyBorder="1" applyAlignment="1" applyProtection="1">
      <alignment horizontal="center" vertical="center"/>
    </xf>
    <xf numFmtId="0" fontId="3" fillId="0" borderId="0" xfId="5" applyFont="1" applyFill="1" applyBorder="1" applyAlignment="1" applyProtection="1">
      <alignment horizontal="center" vertical="center"/>
    </xf>
    <xf numFmtId="3" fontId="3" fillId="6" borderId="0" xfId="5" applyNumberFormat="1" applyFont="1" applyFill="1" applyBorder="1" applyAlignment="1" applyProtection="1">
      <alignment horizontal="right"/>
    </xf>
    <xf numFmtId="0" fontId="6" fillId="0" borderId="0" xfId="0" applyFont="1" applyAlignment="1">
      <alignment horizontal="left" vertical="center"/>
    </xf>
    <xf numFmtId="0" fontId="18" fillId="0" borderId="0" xfId="5" applyFont="1" applyFill="1" applyAlignment="1" applyProtection="1">
      <alignment horizontal="left" vertical="center"/>
    </xf>
    <xf numFmtId="0" fontId="6" fillId="0" borderId="0" xfId="7" applyFont="1" applyAlignment="1" applyProtection="1">
      <alignment horizontal="left" vertical="center" wrapText="1"/>
    </xf>
    <xf numFmtId="0" fontId="6" fillId="0" borderId="0" xfId="7" applyFont="1" applyAlignment="1" applyProtection="1">
      <alignment horizontal="left" vertical="center"/>
    </xf>
    <xf numFmtId="0" fontId="16" fillId="2" borderId="0" xfId="5" applyFont="1" applyFill="1" applyProtection="1"/>
    <xf numFmtId="0" fontId="18" fillId="0" borderId="0" xfId="5" applyFont="1" applyFill="1" applyAlignment="1" applyProtection="1">
      <alignment horizontal="left" vertical="center" wrapText="1"/>
    </xf>
    <xf numFmtId="3" fontId="3" fillId="3" borderId="1" xfId="5" applyNumberFormat="1" applyFont="1" applyFill="1" applyBorder="1" applyAlignment="1" applyProtection="1">
      <alignment horizontal="right" vertical="center" wrapText="1"/>
    </xf>
    <xf numFmtId="0" fontId="6" fillId="0" borderId="0" xfId="7" applyFont="1" applyBorder="1" applyAlignment="1" applyProtection="1">
      <alignment horizontal="left" vertical="center"/>
    </xf>
    <xf numFmtId="3" fontId="3" fillId="0" borderId="0" xfId="5" applyNumberFormat="1" applyFont="1" applyFill="1" applyBorder="1" applyAlignment="1" applyProtection="1">
      <alignment horizontal="right" vertical="center"/>
    </xf>
    <xf numFmtId="4" fontId="3" fillId="0" borderId="0" xfId="5" applyNumberFormat="1" applyFont="1" applyFill="1" applyBorder="1" applyAlignment="1" applyProtection="1">
      <alignment horizontal="right" vertical="center"/>
    </xf>
    <xf numFmtId="2" fontId="3" fillId="3" borderId="1" xfId="5" applyNumberFormat="1" applyFont="1" applyFill="1" applyBorder="1" applyAlignment="1" applyProtection="1">
      <alignment horizontal="right" vertical="center"/>
    </xf>
    <xf numFmtId="0" fontId="6" fillId="0" borderId="0" xfId="0" quotePrefix="1" applyFont="1"/>
    <xf numFmtId="0" fontId="6" fillId="0" borderId="0" xfId="7" applyFont="1" applyProtection="1"/>
    <xf numFmtId="0" fontId="22" fillId="0" borderId="0" xfId="8" applyFont="1"/>
    <xf numFmtId="0" fontId="16" fillId="2" borderId="0" xfId="7" applyFont="1" applyFill="1" applyAlignment="1" applyProtection="1">
      <alignment vertical="center" wrapText="1"/>
    </xf>
    <xf numFmtId="0" fontId="6" fillId="0" borderId="0" xfId="7" applyFont="1" applyAlignment="1" applyProtection="1">
      <alignment vertical="center" wrapText="1"/>
    </xf>
    <xf numFmtId="0" fontId="18" fillId="0" borderId="0" xfId="7" applyFont="1" applyAlignment="1" applyProtection="1">
      <alignment horizontal="left" vertical="center" wrapText="1"/>
    </xf>
    <xf numFmtId="0" fontId="12" fillId="0" borderId="0" xfId="8" applyFont="1" applyAlignment="1" applyProtection="1"/>
    <xf numFmtId="0" fontId="12" fillId="0" borderId="0" xfId="8" applyFont="1" applyAlignment="1" applyProtection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6" fillId="0" borderId="0" xfId="0" applyFont="1" applyAlignment="1"/>
    <xf numFmtId="0" fontId="10" fillId="2" borderId="2" xfId="2" applyFont="1" applyFill="1" applyBorder="1" applyAlignment="1" applyProtection="1">
      <alignment horizontal="center" vertical="center"/>
    </xf>
    <xf numFmtId="0" fontId="11" fillId="0" borderId="3" xfId="2" applyFont="1" applyFill="1" applyBorder="1" applyAlignment="1" applyProtection="1">
      <alignment horizontal="center" vertical="center"/>
    </xf>
    <xf numFmtId="0" fontId="11" fillId="0" borderId="4" xfId="2" applyFont="1" applyFill="1" applyBorder="1" applyAlignment="1" applyProtection="1">
      <alignment horizontal="center" vertical="center"/>
    </xf>
    <xf numFmtId="0" fontId="11" fillId="0" borderId="5" xfId="2" applyFont="1" applyFill="1" applyBorder="1" applyAlignment="1" applyProtection="1">
      <alignment horizontal="center" vertical="center"/>
    </xf>
    <xf numFmtId="0" fontId="11" fillId="0" borderId="6" xfId="2" applyFont="1" applyFill="1" applyBorder="1" applyAlignment="1" applyProtection="1">
      <alignment horizontal="center" vertical="center"/>
    </xf>
    <xf numFmtId="0" fontId="11" fillId="0" borderId="7" xfId="2" applyFont="1" applyFill="1" applyBorder="1" applyAlignment="1" applyProtection="1">
      <alignment horizontal="center" vertical="center"/>
    </xf>
    <xf numFmtId="0" fontId="8" fillId="0" borderId="0" xfId="2" applyFont="1" applyFill="1" applyAlignment="1" applyProtection="1">
      <alignment horizontal="left" vertical="center" wrapText="1"/>
    </xf>
    <xf numFmtId="4" fontId="8" fillId="0" borderId="0" xfId="2" applyNumberFormat="1" applyFont="1" applyFill="1" applyAlignment="1" applyProtection="1">
      <alignment vertical="center" wrapText="1"/>
    </xf>
    <xf numFmtId="0" fontId="0" fillId="0" borderId="0" xfId="0" applyAlignment="1">
      <alignment vertical="center" wrapText="1"/>
    </xf>
    <xf numFmtId="0" fontId="3" fillId="9" borderId="15" xfId="5" applyFont="1" applyFill="1" applyBorder="1" applyAlignment="1" applyProtection="1">
      <alignment horizontal="left" vertical="center" wrapText="1" indent="2"/>
    </xf>
    <xf numFmtId="0" fontId="3" fillId="9" borderId="16" xfId="5" applyFont="1" applyFill="1" applyBorder="1" applyAlignment="1" applyProtection="1">
      <alignment horizontal="left" vertical="center" wrapText="1" indent="2"/>
    </xf>
    <xf numFmtId="0" fontId="0" fillId="0" borderId="16" xfId="0" applyBorder="1" applyAlignment="1">
      <alignment horizontal="left" indent="2"/>
    </xf>
    <xf numFmtId="0" fontId="0" fillId="0" borderId="12" xfId="0" applyBorder="1" applyAlignment="1">
      <alignment horizontal="left" indent="2"/>
    </xf>
    <xf numFmtId="0" fontId="10" fillId="2" borderId="2" xfId="5" applyFont="1" applyFill="1" applyBorder="1" applyAlignment="1" applyProtection="1">
      <alignment horizontal="center" vertical="center"/>
    </xf>
    <xf numFmtId="0" fontId="11" fillId="6" borderId="3" xfId="5" applyFont="1" applyFill="1" applyBorder="1" applyAlignment="1" applyProtection="1">
      <alignment horizontal="center" vertical="center"/>
    </xf>
    <xf numFmtId="0" fontId="11" fillId="6" borderId="4" xfId="5" applyFont="1" applyFill="1" applyBorder="1" applyAlignment="1" applyProtection="1">
      <alignment horizontal="center" vertical="center"/>
    </xf>
    <xf numFmtId="0" fontId="11" fillId="6" borderId="5" xfId="5" applyFont="1" applyFill="1" applyBorder="1" applyAlignment="1" applyProtection="1">
      <alignment horizontal="center" vertical="center"/>
    </xf>
    <xf numFmtId="0" fontId="11" fillId="6" borderId="6" xfId="5" applyFont="1" applyFill="1" applyBorder="1" applyAlignment="1" applyProtection="1">
      <alignment horizontal="center" vertical="center"/>
    </xf>
    <xf numFmtId="0" fontId="11" fillId="6" borderId="7" xfId="5" applyFont="1" applyFill="1" applyBorder="1" applyAlignment="1" applyProtection="1">
      <alignment horizontal="center" vertical="center"/>
    </xf>
    <xf numFmtId="0" fontId="8" fillId="0" borderId="0" xfId="5" applyFont="1" applyFill="1" applyAlignment="1" applyProtection="1">
      <alignment horizontal="left" vertical="center" wrapText="1"/>
    </xf>
    <xf numFmtId="4" fontId="8" fillId="0" borderId="0" xfId="5" applyNumberFormat="1" applyFont="1" applyFill="1" applyAlignment="1" applyProtection="1">
      <alignment horizontal="left" vertical="center" wrapText="1"/>
    </xf>
    <xf numFmtId="0" fontId="11" fillId="0" borderId="3" xfId="5" applyFont="1" applyFill="1" applyBorder="1" applyAlignment="1" applyProtection="1">
      <alignment horizontal="center" vertical="center"/>
    </xf>
    <xf numFmtId="0" fontId="11" fillId="0" borderId="4" xfId="5" applyFont="1" applyFill="1" applyBorder="1" applyAlignment="1" applyProtection="1">
      <alignment horizontal="center" vertical="center"/>
    </xf>
    <xf numFmtId="0" fontId="11" fillId="0" borderId="5" xfId="5" applyFont="1" applyFill="1" applyBorder="1" applyAlignment="1" applyProtection="1">
      <alignment horizontal="center" vertical="center"/>
    </xf>
    <xf numFmtId="0" fontId="11" fillId="0" borderId="6" xfId="5" applyFont="1" applyFill="1" applyBorder="1" applyAlignment="1" applyProtection="1">
      <alignment horizontal="center" vertical="center"/>
    </xf>
    <xf numFmtId="0" fontId="11" fillId="0" borderId="7" xfId="5" applyFont="1" applyFill="1" applyBorder="1" applyAlignment="1" applyProtection="1">
      <alignment horizontal="center" vertical="center"/>
    </xf>
    <xf numFmtId="0" fontId="20" fillId="2" borderId="2" xfId="5" applyFont="1" applyFill="1" applyBorder="1" applyAlignment="1" applyProtection="1">
      <alignment horizontal="center" vertical="center"/>
    </xf>
    <xf numFmtId="0" fontId="21" fillId="6" borderId="3" xfId="5" applyFont="1" applyFill="1" applyBorder="1" applyAlignment="1" applyProtection="1">
      <alignment horizontal="center" vertical="center"/>
    </xf>
    <xf numFmtId="0" fontId="21" fillId="6" borderId="4" xfId="5" applyFont="1" applyFill="1" applyBorder="1" applyAlignment="1" applyProtection="1">
      <alignment horizontal="center" vertical="center"/>
    </xf>
    <xf numFmtId="0" fontId="21" fillId="6" borderId="5" xfId="5" applyFont="1" applyFill="1" applyBorder="1" applyAlignment="1" applyProtection="1">
      <alignment horizontal="center" vertical="center"/>
    </xf>
    <xf numFmtId="0" fontId="21" fillId="6" borderId="6" xfId="5" applyFont="1" applyFill="1" applyBorder="1" applyAlignment="1" applyProtection="1">
      <alignment horizontal="center" vertical="center"/>
    </xf>
    <xf numFmtId="0" fontId="21" fillId="6" borderId="7" xfId="5" applyFont="1" applyFill="1" applyBorder="1" applyAlignment="1" applyProtection="1">
      <alignment horizontal="center" vertical="center"/>
    </xf>
    <xf numFmtId="0" fontId="21" fillId="0" borderId="3" xfId="5" applyFont="1" applyFill="1" applyBorder="1" applyAlignment="1" applyProtection="1">
      <alignment horizontal="center" vertical="center"/>
    </xf>
    <xf numFmtId="0" fontId="21" fillId="0" borderId="4" xfId="5" applyFont="1" applyFill="1" applyBorder="1" applyAlignment="1" applyProtection="1">
      <alignment horizontal="center" vertical="center"/>
    </xf>
    <xf numFmtId="0" fontId="21" fillId="0" borderId="5" xfId="5" applyFont="1" applyFill="1" applyBorder="1" applyAlignment="1" applyProtection="1">
      <alignment horizontal="center" vertical="center"/>
    </xf>
    <xf numFmtId="0" fontId="21" fillId="0" borderId="6" xfId="5" applyFont="1" applyFill="1" applyBorder="1" applyAlignment="1" applyProtection="1">
      <alignment horizontal="center" vertical="center"/>
    </xf>
    <xf numFmtId="0" fontId="21" fillId="0" borderId="7" xfId="5" applyFont="1" applyFill="1" applyBorder="1" applyAlignment="1" applyProtection="1">
      <alignment horizontal="center" vertical="center"/>
    </xf>
  </cellXfs>
  <cellStyles count="9">
    <cellStyle name="Normaali" xfId="0" builtinId="0"/>
    <cellStyle name="Normaali_A_L1_s 3" xfId="3"/>
    <cellStyle name="Normaali_VC01" xfId="6"/>
    <cellStyle name="Normal 10" xfId="7"/>
    <cellStyle name="Normal 2" xfId="2"/>
    <cellStyle name="Normal 2 2" xfId="4"/>
    <cellStyle name="Normal 2 3" xfId="5"/>
    <cellStyle name="Normal 3" xfId="8"/>
    <cellStyle name="Prosentt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400050</xdr:colOff>
      <xdr:row>21</xdr:row>
      <xdr:rowOff>438150</xdr:rowOff>
    </xdr:from>
    <xdr:to>
      <xdr:col>17</xdr:col>
      <xdr:colOff>819150</xdr:colOff>
      <xdr:row>21</xdr:row>
      <xdr:rowOff>600075</xdr:rowOff>
    </xdr:to>
    <xdr:cxnSp macro="">
      <xdr:nvCxnSpPr>
        <xdr:cNvPr id="2" name="Straight Connector 1"/>
        <xdr:cNvCxnSpPr/>
      </xdr:nvCxnSpPr>
      <xdr:spPr>
        <a:xfrm>
          <a:off x="14258925" y="4248150"/>
          <a:ext cx="0" cy="1619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619125</xdr:colOff>
      <xdr:row>21</xdr:row>
      <xdr:rowOff>304800</xdr:rowOff>
    </xdr:from>
    <xdr:to>
      <xdr:col>17</xdr:col>
      <xdr:colOff>628650</xdr:colOff>
      <xdr:row>21</xdr:row>
      <xdr:rowOff>657225</xdr:rowOff>
    </xdr:to>
    <xdr:cxnSp macro="">
      <xdr:nvCxnSpPr>
        <xdr:cNvPr id="2" name="Straight Connector 1"/>
        <xdr:cNvCxnSpPr/>
      </xdr:nvCxnSpPr>
      <xdr:spPr>
        <a:xfrm flipH="1">
          <a:off x="14258925" y="4114800"/>
          <a:ext cx="0" cy="3524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pageSetUpPr fitToPage="1"/>
  </sheetPr>
  <dimension ref="A1:O97"/>
  <sheetViews>
    <sheetView showGridLines="0" tabSelected="1" zoomScaleNormal="100" zoomScaleSheetLayoutView="55" workbookViewId="0">
      <selection activeCell="M1" sqref="M1"/>
    </sheetView>
  </sheetViews>
  <sheetFormatPr defaultRowHeight="12" x14ac:dyDescent="0.2"/>
  <cols>
    <col min="1" max="5" width="3" style="1" customWidth="1"/>
    <col min="6" max="6" width="12" style="1" customWidth="1"/>
    <col min="7" max="7" width="56.28515625" style="1" customWidth="1"/>
    <col min="8" max="8" width="3.7109375" style="1" customWidth="1"/>
    <col min="9" max="9" width="12.7109375" style="2" customWidth="1"/>
    <col min="10" max="10" width="12.7109375" style="1" customWidth="1"/>
    <col min="11" max="11" width="12.7109375" style="3" customWidth="1"/>
    <col min="12" max="12" width="13.28515625" style="4" customWidth="1"/>
    <col min="13" max="13" width="12.7109375" style="3" customWidth="1"/>
    <col min="14" max="16384" width="9.140625" style="3"/>
  </cols>
  <sheetData>
    <row r="1" spans="1:13" customFormat="1" ht="50.1" customHeight="1" x14ac:dyDescent="0.2">
      <c r="A1" s="217" t="s">
        <v>234</v>
      </c>
      <c r="B1" s="218"/>
      <c r="C1" s="218"/>
      <c r="D1" s="218"/>
      <c r="E1" s="218"/>
      <c r="F1" s="219"/>
      <c r="G1" s="219"/>
      <c r="H1" s="219"/>
      <c r="I1" s="219"/>
      <c r="J1" s="220"/>
    </row>
    <row r="2" spans="1:13" customFormat="1" ht="14.85" customHeight="1" x14ac:dyDescent="0.2"/>
    <row r="3" spans="1:13" ht="14.85" customHeight="1" x14ac:dyDescent="0.2"/>
    <row r="4" spans="1:13" ht="14.85" customHeight="1" x14ac:dyDescent="0.2">
      <c r="A4" s="5" t="s">
        <v>0</v>
      </c>
      <c r="B4" s="6"/>
      <c r="C4" s="6"/>
      <c r="D4" s="7"/>
      <c r="E4" s="6"/>
      <c r="F4" s="6"/>
      <c r="G4" s="6"/>
      <c r="H4" s="6"/>
      <c r="I4" s="3"/>
      <c r="J4" s="3"/>
      <c r="L4" s="8" t="s">
        <v>1</v>
      </c>
      <c r="M4" s="9">
        <v>40623</v>
      </c>
    </row>
    <row r="5" spans="1:13" ht="14.85" customHeight="1" x14ac:dyDescent="0.2">
      <c r="A5" s="10" t="s">
        <v>61</v>
      </c>
      <c r="B5" s="6"/>
      <c r="C5" s="6"/>
      <c r="D5" s="11"/>
      <c r="E5" s="12"/>
      <c r="F5" s="12"/>
      <c r="G5" s="12"/>
      <c r="H5" s="12"/>
      <c r="I5" s="3"/>
      <c r="J5" s="3"/>
      <c r="L5" s="8" t="s">
        <v>2</v>
      </c>
      <c r="M5" s="13"/>
    </row>
    <row r="6" spans="1:13" ht="14.85" customHeight="1" x14ac:dyDescent="0.2">
      <c r="A6" s="14"/>
      <c r="I6" s="3"/>
      <c r="J6" s="3"/>
      <c r="L6" s="8" t="s">
        <v>3</v>
      </c>
      <c r="M6" s="9">
        <v>43555</v>
      </c>
    </row>
    <row r="7" spans="1:13" ht="14.85" customHeight="1" x14ac:dyDescent="0.2">
      <c r="A7" s="3"/>
      <c r="I7" s="3"/>
      <c r="J7" s="3"/>
      <c r="L7" s="2"/>
    </row>
    <row r="8" spans="1:13" ht="14.85" customHeight="1" x14ac:dyDescent="0.2">
      <c r="A8" s="15" t="s">
        <v>4</v>
      </c>
      <c r="I8" s="3"/>
      <c r="J8" s="3"/>
      <c r="L8" s="2"/>
      <c r="M8" s="1"/>
    </row>
    <row r="9" spans="1:13" ht="14.85" customHeight="1" x14ac:dyDescent="0.2">
      <c r="A9" s="3"/>
      <c r="L9" s="208" t="s">
        <v>5</v>
      </c>
      <c r="M9" s="209"/>
    </row>
    <row r="10" spans="1:13" ht="29.45" customHeight="1" x14ac:dyDescent="0.2">
      <c r="A10" s="214" t="s">
        <v>6</v>
      </c>
      <c r="B10" s="214"/>
      <c r="C10" s="214"/>
      <c r="D10" s="214"/>
      <c r="E10" s="214"/>
      <c r="F10" s="214"/>
      <c r="G10" s="16" t="s">
        <v>7</v>
      </c>
      <c r="L10" s="210"/>
      <c r="M10" s="211"/>
    </row>
    <row r="11" spans="1:13" ht="29.45" customHeight="1" x14ac:dyDescent="0.2">
      <c r="A11" s="215" t="s">
        <v>8</v>
      </c>
      <c r="B11" s="216"/>
      <c r="C11" s="216"/>
      <c r="D11" s="216"/>
      <c r="E11" s="216"/>
      <c r="F11" s="216"/>
      <c r="G11" s="8" t="s">
        <v>9</v>
      </c>
      <c r="H11" s="8"/>
      <c r="L11" s="210"/>
      <c r="M11" s="211"/>
    </row>
    <row r="12" spans="1:13" ht="14.85" customHeight="1" x14ac:dyDescent="0.2">
      <c r="A12" s="17" t="s">
        <v>10</v>
      </c>
      <c r="G12" s="8" t="s">
        <v>11</v>
      </c>
      <c r="H12" s="8"/>
      <c r="L12" s="212"/>
      <c r="M12" s="213"/>
    </row>
    <row r="13" spans="1:13" ht="14.85" customHeight="1" x14ac:dyDescent="0.2">
      <c r="A13" s="17" t="s">
        <v>12</v>
      </c>
      <c r="B13" s="3"/>
      <c r="C13" s="3"/>
      <c r="D13" s="3"/>
      <c r="E13" s="3"/>
      <c r="F13" s="3"/>
      <c r="G13" s="1" t="s">
        <v>13</v>
      </c>
      <c r="I13" s="18"/>
      <c r="J13" s="18"/>
    </row>
    <row r="14" spans="1:13" ht="14.85" customHeight="1" x14ac:dyDescent="0.2">
      <c r="A14" s="17" t="s">
        <v>14</v>
      </c>
      <c r="G14" s="8" t="s">
        <v>15</v>
      </c>
      <c r="H14" s="8"/>
    </row>
    <row r="15" spans="1:13" ht="14.85" customHeight="1" x14ac:dyDescent="0.2">
      <c r="A15" s="14"/>
      <c r="G15" s="19"/>
    </row>
    <row r="16" spans="1:13" ht="14.85" customHeight="1" x14ac:dyDescent="0.2">
      <c r="B16" s="3"/>
      <c r="C16" s="3"/>
      <c r="D16" s="3"/>
      <c r="E16" s="3"/>
      <c r="F16" s="3"/>
      <c r="G16" s="3"/>
      <c r="H16" s="3"/>
    </row>
    <row r="17" spans="1:15" ht="14.85" customHeight="1" x14ac:dyDescent="0.2">
      <c r="J17" s="19"/>
      <c r="K17" s="20"/>
      <c r="L17" s="20"/>
      <c r="M17" s="20"/>
    </row>
    <row r="18" spans="1:15" ht="14.85" customHeight="1" x14ac:dyDescent="0.2">
      <c r="A18" s="21" t="s">
        <v>16</v>
      </c>
      <c r="J18" s="3"/>
      <c r="K18" s="20"/>
      <c r="L18" s="20"/>
      <c r="M18" s="20"/>
    </row>
    <row r="19" spans="1:15" ht="14.85" customHeight="1" x14ac:dyDescent="0.2">
      <c r="A19" s="14"/>
      <c r="J19" s="3"/>
      <c r="K19" s="22"/>
      <c r="L19" s="22"/>
      <c r="M19" s="22"/>
      <c r="O19" s="23"/>
    </row>
    <row r="20" spans="1:15" ht="58.7" customHeight="1" x14ac:dyDescent="0.2">
      <c r="A20" s="3"/>
      <c r="B20" s="3"/>
      <c r="C20" s="3"/>
      <c r="D20" s="3"/>
      <c r="E20" s="3"/>
      <c r="I20" s="24" t="s">
        <v>17</v>
      </c>
      <c r="J20" s="24" t="s">
        <v>18</v>
      </c>
      <c r="K20" s="24" t="s">
        <v>19</v>
      </c>
      <c r="L20" s="24" t="s">
        <v>20</v>
      </c>
      <c r="M20" s="24" t="s">
        <v>21</v>
      </c>
    </row>
    <row r="21" spans="1:15" ht="14.85" customHeight="1" x14ac:dyDescent="0.2">
      <c r="A21" s="1" t="s">
        <v>22</v>
      </c>
      <c r="E21" s="1" t="s">
        <v>23</v>
      </c>
      <c r="G21" s="14"/>
      <c r="I21" s="25" t="s">
        <v>24</v>
      </c>
      <c r="J21" s="25">
        <v>10</v>
      </c>
      <c r="K21" s="25">
        <v>15</v>
      </c>
      <c r="L21" s="25">
        <v>20</v>
      </c>
      <c r="M21" s="26"/>
    </row>
    <row r="22" spans="1:15" ht="14.85" customHeight="1" x14ac:dyDescent="0.2">
      <c r="A22" s="25">
        <v>10</v>
      </c>
      <c r="B22" s="25"/>
      <c r="C22" s="27"/>
      <c r="D22" s="28"/>
      <c r="E22" s="29">
        <v>7</v>
      </c>
      <c r="G22" s="30" t="s">
        <v>25</v>
      </c>
      <c r="H22" s="31"/>
      <c r="I22" s="32">
        <f>+I23-I25-I26</f>
        <v>0</v>
      </c>
      <c r="J22" s="33"/>
      <c r="K22" s="34"/>
      <c r="L22" s="35"/>
      <c r="M22" s="19"/>
    </row>
    <row r="23" spans="1:15" ht="14.85" customHeight="1" x14ac:dyDescent="0.2">
      <c r="A23" s="25">
        <v>10</v>
      </c>
      <c r="B23" s="25">
        <v>10</v>
      </c>
      <c r="C23" s="27"/>
      <c r="D23" s="28"/>
      <c r="E23" s="29">
        <v>9</v>
      </c>
      <c r="G23" s="36" t="s">
        <v>26</v>
      </c>
      <c r="H23" s="14"/>
      <c r="I23" s="37"/>
      <c r="J23" s="38"/>
      <c r="K23" s="39"/>
      <c r="L23" s="40"/>
      <c r="M23" s="41"/>
    </row>
    <row r="24" spans="1:15" ht="14.85" customHeight="1" x14ac:dyDescent="0.2">
      <c r="A24" s="42"/>
      <c r="B24" s="42"/>
      <c r="C24" s="42"/>
      <c r="G24" s="36" t="s">
        <v>27</v>
      </c>
      <c r="H24" s="14"/>
      <c r="I24" s="43"/>
      <c r="J24" s="3"/>
      <c r="K24" s="20"/>
      <c r="L24" s="20"/>
      <c r="M24" s="20"/>
    </row>
    <row r="25" spans="1:15" ht="14.85" customHeight="1" x14ac:dyDescent="0.2">
      <c r="A25" s="25">
        <v>10</v>
      </c>
      <c r="B25" s="25">
        <v>15</v>
      </c>
      <c r="C25" s="27"/>
      <c r="D25" s="28"/>
      <c r="E25" s="29">
        <v>4</v>
      </c>
      <c r="G25" s="44" t="s">
        <v>28</v>
      </c>
      <c r="H25" s="14"/>
      <c r="I25" s="37"/>
      <c r="J25" s="33"/>
      <c r="K25" s="34"/>
      <c r="L25" s="35"/>
      <c r="M25" s="20"/>
    </row>
    <row r="26" spans="1:15" ht="14.85" customHeight="1" x14ac:dyDescent="0.2">
      <c r="A26" s="25">
        <v>10</v>
      </c>
      <c r="B26" s="25">
        <v>20</v>
      </c>
      <c r="C26" s="27"/>
      <c r="D26" s="28"/>
      <c r="E26" s="29">
        <v>1</v>
      </c>
      <c r="G26" s="44" t="s">
        <v>29</v>
      </c>
      <c r="H26" s="14"/>
      <c r="I26" s="37"/>
      <c r="J26" s="38"/>
      <c r="K26" s="39"/>
      <c r="L26" s="40"/>
      <c r="M26" s="20"/>
    </row>
    <row r="27" spans="1:15" ht="14.85" customHeight="1" x14ac:dyDescent="0.2">
      <c r="A27" s="45"/>
      <c r="B27" s="45"/>
      <c r="C27" s="46"/>
      <c r="D27" s="28"/>
      <c r="E27" s="47"/>
      <c r="I27" s="3"/>
      <c r="J27" s="3"/>
      <c r="K27" s="20"/>
      <c r="L27" s="20"/>
      <c r="M27" s="20"/>
      <c r="N27" s="48"/>
    </row>
    <row r="28" spans="1:15" ht="14.85" customHeight="1" x14ac:dyDescent="0.2">
      <c r="A28" s="45"/>
      <c r="B28" s="45"/>
      <c r="C28" s="46"/>
      <c r="D28" s="28"/>
      <c r="E28" s="47"/>
      <c r="G28" s="14" t="s">
        <v>30</v>
      </c>
      <c r="H28" s="14"/>
      <c r="J28" s="3"/>
      <c r="K28" s="20"/>
      <c r="L28" s="20"/>
      <c r="M28" s="20"/>
      <c r="N28" s="48"/>
    </row>
    <row r="29" spans="1:15" ht="14.85" customHeight="1" x14ac:dyDescent="0.2">
      <c r="A29" s="45"/>
      <c r="B29" s="45"/>
      <c r="C29" s="46"/>
      <c r="D29" s="28"/>
      <c r="E29" s="47"/>
      <c r="G29" s="14"/>
      <c r="H29" s="14"/>
      <c r="J29" s="19"/>
      <c r="K29" s="19"/>
      <c r="L29" s="20"/>
      <c r="M29" s="20"/>
      <c r="N29" s="48"/>
    </row>
    <row r="30" spans="1:15" ht="14.85" customHeight="1" x14ac:dyDescent="0.2">
      <c r="A30" s="25">
        <v>20</v>
      </c>
      <c r="B30" s="25" t="s">
        <v>24</v>
      </c>
      <c r="C30" s="27"/>
      <c r="D30" s="28"/>
      <c r="E30" s="29">
        <v>4</v>
      </c>
      <c r="F30" s="3"/>
      <c r="G30" s="30" t="s">
        <v>31</v>
      </c>
      <c r="H30" s="30"/>
      <c r="I30" s="49"/>
      <c r="J30" s="50">
        <f>SUM(J31:J37)</f>
        <v>0</v>
      </c>
      <c r="K30" s="32">
        <f>SUM(K31:K37)</f>
        <v>0</v>
      </c>
      <c r="L30" s="51">
        <f t="shared" ref="L30:L37" si="0">IF($I$23=0,0,K30*100/$I$23)</f>
        <v>0</v>
      </c>
      <c r="M30" s="52">
        <v>100</v>
      </c>
      <c r="N30" s="53"/>
      <c r="O30" s="23"/>
    </row>
    <row r="31" spans="1:15" ht="14.85" customHeight="1" x14ac:dyDescent="0.2">
      <c r="A31" s="25">
        <v>20</v>
      </c>
      <c r="B31" s="25" t="s">
        <v>24</v>
      </c>
      <c r="C31" s="25" t="s">
        <v>24</v>
      </c>
      <c r="D31" s="28"/>
      <c r="E31" s="29">
        <v>9</v>
      </c>
      <c r="F31" s="20"/>
      <c r="G31" s="36" t="s">
        <v>32</v>
      </c>
      <c r="H31" s="54"/>
      <c r="I31" s="55"/>
      <c r="J31" s="37"/>
      <c r="K31" s="37"/>
      <c r="L31" s="51">
        <f t="shared" si="0"/>
        <v>0</v>
      </c>
      <c r="M31" s="56"/>
      <c r="N31" s="48"/>
    </row>
    <row r="32" spans="1:15" ht="14.85" customHeight="1" x14ac:dyDescent="0.2">
      <c r="A32" s="25">
        <v>20</v>
      </c>
      <c r="B32" s="25" t="s">
        <v>24</v>
      </c>
      <c r="C32" s="27">
        <v>10</v>
      </c>
      <c r="D32" s="28"/>
      <c r="E32" s="29">
        <v>6</v>
      </c>
      <c r="F32" s="20"/>
      <c r="G32" s="36" t="s">
        <v>33</v>
      </c>
      <c r="H32" s="54"/>
      <c r="I32" s="55"/>
      <c r="J32" s="37"/>
      <c r="K32" s="37"/>
      <c r="L32" s="51">
        <f t="shared" si="0"/>
        <v>0</v>
      </c>
      <c r="M32" s="56"/>
      <c r="N32" s="48"/>
    </row>
    <row r="33" spans="1:14" ht="30" customHeight="1" x14ac:dyDescent="0.2">
      <c r="A33" s="25">
        <v>20</v>
      </c>
      <c r="B33" s="25" t="s">
        <v>24</v>
      </c>
      <c r="C33" s="27">
        <v>15</v>
      </c>
      <c r="D33" s="28"/>
      <c r="E33" s="29">
        <v>1</v>
      </c>
      <c r="F33" s="20"/>
      <c r="G33" s="36" t="s">
        <v>34</v>
      </c>
      <c r="H33" s="54"/>
      <c r="I33" s="55"/>
      <c r="J33" s="37"/>
      <c r="K33" s="37"/>
      <c r="L33" s="51">
        <f t="shared" si="0"/>
        <v>0</v>
      </c>
      <c r="M33" s="56"/>
      <c r="N33" s="53"/>
    </row>
    <row r="34" spans="1:14" ht="14.85" customHeight="1" x14ac:dyDescent="0.2">
      <c r="A34" s="25">
        <v>20</v>
      </c>
      <c r="B34" s="25" t="s">
        <v>24</v>
      </c>
      <c r="C34" s="27">
        <v>20</v>
      </c>
      <c r="D34" s="28"/>
      <c r="E34" s="29">
        <v>8</v>
      </c>
      <c r="F34" s="20"/>
      <c r="G34" s="36" t="s">
        <v>35</v>
      </c>
      <c r="H34" s="54"/>
      <c r="I34" s="55"/>
      <c r="J34" s="37"/>
      <c r="K34" s="37"/>
      <c r="L34" s="51">
        <f t="shared" si="0"/>
        <v>0</v>
      </c>
      <c r="M34" s="56"/>
    </row>
    <row r="35" spans="1:14" ht="14.85" customHeight="1" x14ac:dyDescent="0.2">
      <c r="A35" s="25">
        <v>20</v>
      </c>
      <c r="B35" s="25" t="s">
        <v>24</v>
      </c>
      <c r="C35" s="27">
        <v>25</v>
      </c>
      <c r="D35" s="28"/>
      <c r="E35" s="29">
        <v>3</v>
      </c>
      <c r="F35" s="20"/>
      <c r="G35" s="36" t="s">
        <v>36</v>
      </c>
      <c r="H35" s="54"/>
      <c r="I35" s="55"/>
      <c r="J35" s="37"/>
      <c r="K35" s="37"/>
      <c r="L35" s="51">
        <f t="shared" si="0"/>
        <v>0</v>
      </c>
      <c r="M35" s="56"/>
    </row>
    <row r="36" spans="1:14" ht="14.85" customHeight="1" x14ac:dyDescent="0.2">
      <c r="A36" s="25">
        <v>20</v>
      </c>
      <c r="B36" s="25" t="s">
        <v>24</v>
      </c>
      <c r="C36" s="27">
        <v>27</v>
      </c>
      <c r="D36" s="28"/>
      <c r="E36" s="29">
        <v>5</v>
      </c>
      <c r="F36" s="20"/>
      <c r="G36" s="36" t="s">
        <v>37</v>
      </c>
      <c r="H36" s="54"/>
      <c r="I36" s="55"/>
      <c r="J36" s="37"/>
      <c r="K36" s="37"/>
      <c r="L36" s="51">
        <f t="shared" si="0"/>
        <v>0</v>
      </c>
      <c r="M36" s="56"/>
    </row>
    <row r="37" spans="1:14" ht="14.85" customHeight="1" x14ac:dyDescent="0.2">
      <c r="A37" s="25">
        <v>20</v>
      </c>
      <c r="B37" s="25" t="s">
        <v>24</v>
      </c>
      <c r="C37" s="27">
        <v>30</v>
      </c>
      <c r="D37" s="28"/>
      <c r="E37" s="29">
        <v>0</v>
      </c>
      <c r="F37" s="20"/>
      <c r="G37" s="36" t="s">
        <v>38</v>
      </c>
      <c r="H37" s="54"/>
      <c r="I37" s="57"/>
      <c r="J37" s="37"/>
      <c r="K37" s="37"/>
      <c r="L37" s="51">
        <f t="shared" si="0"/>
        <v>0</v>
      </c>
      <c r="M37" s="56"/>
    </row>
    <row r="38" spans="1:14" ht="14.85" customHeight="1" x14ac:dyDescent="0.2">
      <c r="A38" s="58"/>
      <c r="B38" s="58"/>
      <c r="C38" s="58"/>
      <c r="D38" s="20"/>
      <c r="E38" s="20"/>
      <c r="F38" s="20"/>
      <c r="G38" s="20"/>
      <c r="H38" s="20"/>
      <c r="I38" s="20"/>
      <c r="J38" s="19"/>
      <c r="K38" s="19"/>
      <c r="L38" s="59"/>
      <c r="M38" s="56"/>
    </row>
    <row r="39" spans="1:14" ht="14.85" customHeight="1" x14ac:dyDescent="0.2">
      <c r="A39" s="25">
        <v>20</v>
      </c>
      <c r="B39" s="25">
        <v>10</v>
      </c>
      <c r="C39" s="27"/>
      <c r="D39" s="28"/>
      <c r="E39" s="29">
        <v>1</v>
      </c>
      <c r="F39" s="20"/>
      <c r="G39" s="30" t="s">
        <v>39</v>
      </c>
      <c r="H39" s="30"/>
      <c r="I39" s="49"/>
      <c r="J39" s="50">
        <f>SUM(J40:J43)</f>
        <v>0</v>
      </c>
      <c r="K39" s="32">
        <f>SUM(K40:K43)</f>
        <v>0</v>
      </c>
      <c r="L39" s="51">
        <f>IF($I$23=0,0,K39*100/$I$23)</f>
        <v>0</v>
      </c>
      <c r="M39" s="52">
        <v>70</v>
      </c>
    </row>
    <row r="40" spans="1:14" ht="14.85" customHeight="1" x14ac:dyDescent="0.2">
      <c r="A40" s="25">
        <v>20</v>
      </c>
      <c r="B40" s="25">
        <v>10</v>
      </c>
      <c r="C40" s="25" t="s">
        <v>24</v>
      </c>
      <c r="D40" s="28"/>
      <c r="E40" s="29">
        <v>6</v>
      </c>
      <c r="F40" s="20"/>
      <c r="G40" s="36" t="s">
        <v>40</v>
      </c>
      <c r="H40" s="54"/>
      <c r="I40" s="55"/>
      <c r="J40" s="37"/>
      <c r="K40" s="37"/>
      <c r="L40" s="51">
        <f>IF($I$23=0,0,K40*100/$I$23)</f>
        <v>0</v>
      </c>
      <c r="M40" s="56"/>
    </row>
    <row r="41" spans="1:14" ht="14.85" customHeight="1" x14ac:dyDescent="0.2">
      <c r="A41" s="25">
        <v>20</v>
      </c>
      <c r="B41" s="25">
        <v>10</v>
      </c>
      <c r="C41" s="27">
        <v>10</v>
      </c>
      <c r="D41" s="28"/>
      <c r="E41" s="29">
        <v>3</v>
      </c>
      <c r="F41" s="20"/>
      <c r="G41" s="36" t="s">
        <v>41</v>
      </c>
      <c r="H41" s="54"/>
      <c r="I41" s="55"/>
      <c r="J41" s="37"/>
      <c r="K41" s="37"/>
      <c r="L41" s="51">
        <f>IF($I$23=0,0,K41*100/$I$23)</f>
        <v>0</v>
      </c>
      <c r="M41" s="56"/>
    </row>
    <row r="42" spans="1:14" ht="14.85" customHeight="1" x14ac:dyDescent="0.2">
      <c r="A42" s="25">
        <v>20</v>
      </c>
      <c r="B42" s="25">
        <v>10</v>
      </c>
      <c r="C42" s="27">
        <v>15</v>
      </c>
      <c r="D42" s="28"/>
      <c r="E42" s="29">
        <v>8</v>
      </c>
      <c r="F42" s="20"/>
      <c r="G42" s="36" t="s">
        <v>42</v>
      </c>
      <c r="H42" s="54"/>
      <c r="I42" s="55"/>
      <c r="J42" s="37"/>
      <c r="K42" s="37"/>
      <c r="L42" s="51">
        <f>IF($I$23=0,0,K42*100/$I$23)</f>
        <v>0</v>
      </c>
      <c r="M42" s="56"/>
    </row>
    <row r="43" spans="1:14" ht="14.85" customHeight="1" x14ac:dyDescent="0.2">
      <c r="A43" s="25">
        <v>20</v>
      </c>
      <c r="B43" s="25">
        <v>10</v>
      </c>
      <c r="C43" s="27">
        <v>20</v>
      </c>
      <c r="D43" s="28"/>
      <c r="E43" s="29">
        <v>5</v>
      </c>
      <c r="F43" s="20"/>
      <c r="G43" s="36" t="s">
        <v>38</v>
      </c>
      <c r="H43" s="54"/>
      <c r="I43" s="57"/>
      <c r="J43" s="37"/>
      <c r="K43" s="37"/>
      <c r="L43" s="51">
        <f>IF($I$23=0,0,K43*100/$I$23)</f>
        <v>0</v>
      </c>
      <c r="M43" s="56"/>
    </row>
    <row r="44" spans="1:14" ht="14.85" customHeight="1" x14ac:dyDescent="0.2">
      <c r="A44" s="58"/>
      <c r="B44" s="58"/>
      <c r="C44" s="58"/>
      <c r="D44" s="20"/>
      <c r="E44" s="20"/>
      <c r="F44" s="20"/>
      <c r="G44" s="20"/>
      <c r="H44" s="20"/>
      <c r="I44" s="20"/>
      <c r="J44" s="19"/>
      <c r="K44" s="19"/>
      <c r="L44" s="59"/>
      <c r="M44" s="56"/>
    </row>
    <row r="45" spans="1:14" ht="14.85" customHeight="1" x14ac:dyDescent="0.2">
      <c r="A45" s="25">
        <v>20</v>
      </c>
      <c r="B45" s="25">
        <v>15</v>
      </c>
      <c r="C45" s="27"/>
      <c r="D45" s="28"/>
      <c r="E45" s="29">
        <v>6</v>
      </c>
      <c r="F45" s="20"/>
      <c r="G45" s="30" t="s">
        <v>43</v>
      </c>
      <c r="H45" s="30"/>
      <c r="I45" s="49"/>
      <c r="J45" s="50">
        <f>SUM(J46:J50)</f>
        <v>0</v>
      </c>
      <c r="K45" s="32">
        <f>SUM(K46:K50)</f>
        <v>0</v>
      </c>
      <c r="L45" s="51">
        <f t="shared" ref="L45:L50" si="1">IF($I$23=0,0,K45*100/$I$23)</f>
        <v>0</v>
      </c>
      <c r="M45" s="52">
        <v>70</v>
      </c>
    </row>
    <row r="46" spans="1:14" ht="14.85" customHeight="1" x14ac:dyDescent="0.2">
      <c r="A46" s="25">
        <v>20</v>
      </c>
      <c r="B46" s="25">
        <v>15</v>
      </c>
      <c r="C46" s="25" t="s">
        <v>24</v>
      </c>
      <c r="D46" s="28"/>
      <c r="E46" s="29">
        <v>1</v>
      </c>
      <c r="F46" s="20"/>
      <c r="G46" s="36" t="s">
        <v>44</v>
      </c>
      <c r="H46" s="54"/>
      <c r="I46" s="55"/>
      <c r="J46" s="37"/>
      <c r="K46" s="37"/>
      <c r="L46" s="51">
        <f t="shared" si="1"/>
        <v>0</v>
      </c>
      <c r="M46" s="56"/>
    </row>
    <row r="47" spans="1:14" ht="14.85" customHeight="1" x14ac:dyDescent="0.2">
      <c r="A47" s="25">
        <v>20</v>
      </c>
      <c r="B47" s="25">
        <v>15</v>
      </c>
      <c r="C47" s="25" t="s">
        <v>45</v>
      </c>
      <c r="D47" s="28"/>
      <c r="E47" s="29">
        <v>3</v>
      </c>
      <c r="F47" s="20"/>
      <c r="G47" s="36" t="s">
        <v>46</v>
      </c>
      <c r="H47" s="54"/>
      <c r="I47" s="55"/>
      <c r="J47" s="37"/>
      <c r="K47" s="37"/>
      <c r="L47" s="51">
        <f t="shared" si="1"/>
        <v>0</v>
      </c>
      <c r="M47" s="56"/>
    </row>
    <row r="48" spans="1:14" ht="14.85" customHeight="1" x14ac:dyDescent="0.2">
      <c r="A48" s="25">
        <v>20</v>
      </c>
      <c r="B48" s="25">
        <v>15</v>
      </c>
      <c r="C48" s="27">
        <v>10</v>
      </c>
      <c r="D48" s="28"/>
      <c r="E48" s="29">
        <v>8</v>
      </c>
      <c r="F48" s="20"/>
      <c r="G48" s="36" t="s">
        <v>47</v>
      </c>
      <c r="H48" s="54"/>
      <c r="I48" s="55"/>
      <c r="J48" s="37"/>
      <c r="K48" s="37"/>
      <c r="L48" s="51">
        <f t="shared" si="1"/>
        <v>0</v>
      </c>
      <c r="M48" s="56"/>
    </row>
    <row r="49" spans="1:13" ht="14.85" customHeight="1" x14ac:dyDescent="0.2">
      <c r="A49" s="25">
        <v>20</v>
      </c>
      <c r="B49" s="25">
        <v>15</v>
      </c>
      <c r="C49" s="27">
        <v>12</v>
      </c>
      <c r="D49" s="28"/>
      <c r="E49" s="29">
        <v>0</v>
      </c>
      <c r="F49" s="20"/>
      <c r="G49" s="36" t="s">
        <v>48</v>
      </c>
      <c r="H49" s="54"/>
      <c r="I49" s="55"/>
      <c r="J49" s="37"/>
      <c r="K49" s="37"/>
      <c r="L49" s="51">
        <f t="shared" si="1"/>
        <v>0</v>
      </c>
      <c r="M49" s="56"/>
    </row>
    <row r="50" spans="1:13" ht="14.85" customHeight="1" x14ac:dyDescent="0.2">
      <c r="A50" s="25">
        <v>20</v>
      </c>
      <c r="B50" s="25">
        <v>15</v>
      </c>
      <c r="C50" s="27">
        <v>15</v>
      </c>
      <c r="D50" s="28"/>
      <c r="E50" s="29">
        <v>3</v>
      </c>
      <c r="F50" s="20"/>
      <c r="G50" s="36" t="s">
        <v>38</v>
      </c>
      <c r="H50" s="54"/>
      <c r="I50" s="57"/>
      <c r="J50" s="37"/>
      <c r="K50" s="37"/>
      <c r="L50" s="51">
        <f t="shared" si="1"/>
        <v>0</v>
      </c>
      <c r="M50" s="56"/>
    </row>
    <row r="51" spans="1:13" ht="14.85" customHeight="1" x14ac:dyDescent="0.2">
      <c r="A51" s="58"/>
      <c r="B51" s="58"/>
      <c r="C51" s="58"/>
      <c r="D51" s="20"/>
      <c r="E51" s="20"/>
      <c r="F51" s="20"/>
      <c r="G51" s="20"/>
      <c r="H51" s="20"/>
      <c r="I51" s="20"/>
      <c r="J51" s="19"/>
      <c r="K51" s="19"/>
      <c r="L51" s="59"/>
      <c r="M51" s="56"/>
    </row>
    <row r="52" spans="1:13" ht="14.85" customHeight="1" x14ac:dyDescent="0.2">
      <c r="A52" s="25">
        <v>20</v>
      </c>
      <c r="B52" s="25">
        <v>18</v>
      </c>
      <c r="C52" s="27"/>
      <c r="D52" s="28"/>
      <c r="E52" s="29">
        <v>9</v>
      </c>
      <c r="F52" s="20"/>
      <c r="G52" s="60" t="s">
        <v>49</v>
      </c>
      <c r="H52" s="20"/>
      <c r="I52" s="49"/>
      <c r="J52" s="50">
        <f>SUM(J53:J56)</f>
        <v>0</v>
      </c>
      <c r="K52" s="50">
        <f>SUM(K53:K56)</f>
        <v>0</v>
      </c>
      <c r="L52" s="51">
        <f>IF($I$23=0,0,K52*100/$I$23)</f>
        <v>0</v>
      </c>
      <c r="M52" s="52">
        <v>10</v>
      </c>
    </row>
    <row r="53" spans="1:13" ht="14.85" customHeight="1" x14ac:dyDescent="0.2">
      <c r="A53" s="25">
        <v>20</v>
      </c>
      <c r="B53" s="25">
        <v>18</v>
      </c>
      <c r="C53" s="25" t="s">
        <v>24</v>
      </c>
      <c r="D53" s="28"/>
      <c r="E53" s="29">
        <v>4</v>
      </c>
      <c r="F53" s="20"/>
      <c r="G53" s="61" t="s">
        <v>50</v>
      </c>
      <c r="H53" s="20"/>
      <c r="I53" s="55"/>
      <c r="J53" s="37"/>
      <c r="K53" s="37"/>
      <c r="L53" s="51">
        <f t="shared" ref="L53:L56" si="2">IF($I$23=0,0,K53*100/$I$23)</f>
        <v>0</v>
      </c>
      <c r="M53" s="56"/>
    </row>
    <row r="54" spans="1:13" ht="14.85" customHeight="1" x14ac:dyDescent="0.2">
      <c r="A54" s="25">
        <v>20</v>
      </c>
      <c r="B54" s="25">
        <v>18</v>
      </c>
      <c r="C54" s="27">
        <v>10</v>
      </c>
      <c r="D54" s="28"/>
      <c r="E54" s="29">
        <v>1</v>
      </c>
      <c r="F54" s="20"/>
      <c r="G54" s="61" t="s">
        <v>51</v>
      </c>
      <c r="H54" s="20"/>
      <c r="I54" s="55"/>
      <c r="J54" s="37"/>
      <c r="K54" s="37"/>
      <c r="L54" s="51">
        <f t="shared" si="2"/>
        <v>0</v>
      </c>
      <c r="M54" s="56"/>
    </row>
    <row r="55" spans="1:13" ht="14.85" customHeight="1" x14ac:dyDescent="0.2">
      <c r="A55" s="25">
        <v>20</v>
      </c>
      <c r="B55" s="25">
        <v>18</v>
      </c>
      <c r="C55" s="27">
        <v>15</v>
      </c>
      <c r="D55" s="28"/>
      <c r="E55" s="29">
        <v>6</v>
      </c>
      <c r="F55" s="20"/>
      <c r="G55" s="61" t="s">
        <v>52</v>
      </c>
      <c r="H55" s="20"/>
      <c r="I55" s="55"/>
      <c r="J55" s="37"/>
      <c r="K55" s="37"/>
      <c r="L55" s="51">
        <f t="shared" si="2"/>
        <v>0</v>
      </c>
      <c r="M55" s="56"/>
    </row>
    <row r="56" spans="1:13" ht="14.85" customHeight="1" x14ac:dyDescent="0.2">
      <c r="A56" s="25">
        <v>20</v>
      </c>
      <c r="B56" s="25">
        <v>18</v>
      </c>
      <c r="C56" s="27">
        <v>20</v>
      </c>
      <c r="D56" s="28"/>
      <c r="E56" s="29">
        <v>3</v>
      </c>
      <c r="F56" s="20"/>
      <c r="G56" s="61" t="s">
        <v>53</v>
      </c>
      <c r="H56" s="20"/>
      <c r="I56" s="55"/>
      <c r="J56" s="37"/>
      <c r="K56" s="37"/>
      <c r="L56" s="51">
        <f t="shared" si="2"/>
        <v>0</v>
      </c>
      <c r="M56" s="56"/>
    </row>
    <row r="57" spans="1:13" ht="14.85" customHeight="1" x14ac:dyDescent="0.2">
      <c r="A57" s="58"/>
      <c r="B57" s="58"/>
      <c r="C57" s="58"/>
      <c r="D57" s="20"/>
      <c r="E57" s="20"/>
      <c r="F57" s="20"/>
      <c r="G57" s="20"/>
      <c r="H57" s="20"/>
      <c r="I57" s="20"/>
      <c r="J57" s="19"/>
      <c r="K57" s="19"/>
      <c r="L57" s="59"/>
      <c r="M57" s="56"/>
    </row>
    <row r="58" spans="1:13" ht="14.85" customHeight="1" x14ac:dyDescent="0.2">
      <c r="A58" s="25">
        <v>20</v>
      </c>
      <c r="B58" s="25">
        <v>20</v>
      </c>
      <c r="C58" s="27"/>
      <c r="D58" s="28"/>
      <c r="E58" s="29">
        <v>3</v>
      </c>
      <c r="F58" s="20"/>
      <c r="G58" s="30" t="s">
        <v>54</v>
      </c>
      <c r="H58" s="30"/>
      <c r="I58" s="49"/>
      <c r="J58" s="50">
        <f>SUM(J59:J62)</f>
        <v>0</v>
      </c>
      <c r="K58" s="32">
        <f>SUM(K59:K62)</f>
        <v>0</v>
      </c>
      <c r="L58" s="51">
        <f>IF($I$23=0,0,K58*100/$I$23)</f>
        <v>0</v>
      </c>
    </row>
    <row r="59" spans="1:13" ht="14.85" customHeight="1" x14ac:dyDescent="0.2">
      <c r="A59" s="25">
        <v>20</v>
      </c>
      <c r="B59" s="25">
        <v>20</v>
      </c>
      <c r="C59" s="25" t="s">
        <v>24</v>
      </c>
      <c r="D59" s="28"/>
      <c r="E59" s="29">
        <v>8</v>
      </c>
      <c r="F59" s="20"/>
      <c r="G59" s="36" t="s">
        <v>55</v>
      </c>
      <c r="H59" s="54"/>
      <c r="I59" s="55"/>
      <c r="J59" s="37"/>
      <c r="K59" s="37"/>
      <c r="L59" s="51">
        <f>IF($I$23=0,0,K59*100/$I$23)</f>
        <v>0</v>
      </c>
      <c r="M59" s="62"/>
    </row>
    <row r="60" spans="1:13" ht="14.85" customHeight="1" x14ac:dyDescent="0.2">
      <c r="A60" s="25">
        <v>20</v>
      </c>
      <c r="B60" s="25">
        <v>20</v>
      </c>
      <c r="C60" s="27">
        <v>10</v>
      </c>
      <c r="D60" s="28"/>
      <c r="E60" s="29">
        <v>5</v>
      </c>
      <c r="F60" s="20"/>
      <c r="G60" s="36" t="s">
        <v>56</v>
      </c>
      <c r="H60" s="54"/>
      <c r="I60" s="55"/>
      <c r="J60" s="37"/>
      <c r="K60" s="37"/>
      <c r="L60" s="51">
        <f>IF($I$23=0,0,K60*100/$I$23)</f>
        <v>0</v>
      </c>
      <c r="M60" s="20"/>
    </row>
    <row r="61" spans="1:13" ht="14.85" customHeight="1" x14ac:dyDescent="0.2">
      <c r="A61" s="25">
        <v>20</v>
      </c>
      <c r="B61" s="25">
        <v>20</v>
      </c>
      <c r="C61" s="27">
        <v>15</v>
      </c>
      <c r="D61" s="28"/>
      <c r="E61" s="29">
        <v>0</v>
      </c>
      <c r="F61" s="20"/>
      <c r="G61" s="63" t="s">
        <v>57</v>
      </c>
      <c r="H61" s="54"/>
      <c r="I61" s="55"/>
      <c r="J61" s="37"/>
      <c r="K61" s="37"/>
      <c r="L61" s="51">
        <f>IF($I$23=0,0,K61*100/$I$23)</f>
        <v>0</v>
      </c>
      <c r="M61" s="20"/>
    </row>
    <row r="62" spans="1:13" ht="14.85" customHeight="1" x14ac:dyDescent="0.2">
      <c r="A62" s="25">
        <v>20</v>
      </c>
      <c r="B62" s="25">
        <v>20</v>
      </c>
      <c r="C62" s="27">
        <v>20</v>
      </c>
      <c r="D62" s="28"/>
      <c r="E62" s="29">
        <v>7</v>
      </c>
      <c r="F62" s="20"/>
      <c r="G62" s="36" t="s">
        <v>38</v>
      </c>
      <c r="H62" s="54"/>
      <c r="I62" s="57"/>
      <c r="J62" s="37"/>
      <c r="K62" s="37"/>
      <c r="L62" s="51">
        <f>IF($I$23=0,0,K62*100/$I$23)</f>
        <v>0</v>
      </c>
      <c r="M62" s="20"/>
    </row>
    <row r="63" spans="1:13" ht="14.85" customHeight="1" x14ac:dyDescent="0.2">
      <c r="A63" s="58"/>
      <c r="B63" s="58"/>
      <c r="C63" s="58"/>
      <c r="D63" s="20"/>
      <c r="E63" s="20"/>
      <c r="F63" s="20"/>
      <c r="G63" s="20"/>
      <c r="H63" s="20"/>
      <c r="I63" s="20"/>
      <c r="J63" s="19"/>
      <c r="K63" s="19"/>
      <c r="L63" s="59"/>
      <c r="M63" s="20"/>
    </row>
    <row r="64" spans="1:13" ht="14.85" customHeight="1" x14ac:dyDescent="0.2">
      <c r="A64" s="25">
        <v>20</v>
      </c>
      <c r="B64" s="25">
        <v>30</v>
      </c>
      <c r="C64" s="27"/>
      <c r="D64" s="28"/>
      <c r="E64" s="29">
        <v>5</v>
      </c>
      <c r="F64" s="20"/>
      <c r="G64" s="30" t="s">
        <v>58</v>
      </c>
      <c r="H64" s="30"/>
      <c r="I64" s="49"/>
      <c r="J64" s="37"/>
      <c r="K64" s="37"/>
      <c r="L64" s="64">
        <f>IF($I$23=0,0,K64*100/$I$23)</f>
        <v>0</v>
      </c>
      <c r="M64" s="20"/>
    </row>
    <row r="65" spans="1:13" ht="14.85" customHeight="1" x14ac:dyDescent="0.2">
      <c r="A65" s="25">
        <v>20</v>
      </c>
      <c r="B65" s="25"/>
      <c r="C65" s="27"/>
      <c r="D65" s="28"/>
      <c r="E65" s="29">
        <v>9</v>
      </c>
      <c r="F65" s="20"/>
      <c r="G65" s="30" t="s">
        <v>59</v>
      </c>
      <c r="H65" s="30"/>
      <c r="I65" s="57"/>
      <c r="J65" s="65">
        <f>J30+J39+J45+J58+J64+J52</f>
        <v>0</v>
      </c>
      <c r="K65" s="66">
        <f>K30+K39+K45+K58+K64+K52</f>
        <v>0</v>
      </c>
      <c r="L65" s="49"/>
      <c r="M65" s="20"/>
    </row>
    <row r="66" spans="1:13" ht="14.85" customHeight="1" x14ac:dyDescent="0.2">
      <c r="A66" s="25">
        <v>40</v>
      </c>
      <c r="B66" s="25"/>
      <c r="C66" s="27"/>
      <c r="D66" s="28"/>
      <c r="E66" s="29">
        <v>3</v>
      </c>
      <c r="F66" s="20"/>
      <c r="G66" s="30" t="s">
        <v>60</v>
      </c>
      <c r="H66" s="20"/>
      <c r="I66" s="67">
        <f>IF(I23=0,0,K65/I22*100)</f>
        <v>0</v>
      </c>
      <c r="J66" s="68"/>
      <c r="K66" s="69"/>
      <c r="L66" s="40"/>
      <c r="M66" s="20"/>
    </row>
    <row r="67" spans="1:13" ht="12" customHeight="1" x14ac:dyDescent="0.2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</row>
    <row r="68" spans="1:13" ht="12" customHeight="1" x14ac:dyDescent="0.2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</row>
    <row r="69" spans="1:13" ht="12" customHeight="1" x14ac:dyDescent="0.2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</row>
    <row r="70" spans="1:13" ht="12" customHeight="1" x14ac:dyDescent="0.2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</row>
    <row r="71" spans="1:13" ht="12" customHeight="1" x14ac:dyDescent="0.2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</row>
    <row r="72" spans="1:13" ht="12" customHeight="1" x14ac:dyDescent="0.2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</row>
    <row r="73" spans="1:13" ht="12" customHeight="1" x14ac:dyDescent="0.2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</row>
    <row r="74" spans="1:13" ht="12" customHeight="1" x14ac:dyDescent="0.2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</row>
    <row r="75" spans="1:13" ht="12" customHeight="1" x14ac:dyDescent="0.2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</row>
    <row r="76" spans="1:13" ht="12" customHeight="1" x14ac:dyDescent="0.2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</row>
    <row r="77" spans="1:13" ht="12" customHeight="1" x14ac:dyDescent="0.2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</row>
    <row r="78" spans="1:13" ht="12" customHeight="1" x14ac:dyDescent="0.2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</row>
    <row r="79" spans="1:13" ht="12" customHeight="1" x14ac:dyDescent="0.2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</row>
    <row r="80" spans="1:13" ht="12" customHeight="1" x14ac:dyDescent="0.2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</row>
    <row r="81" spans="1:13" ht="12" customHeight="1" x14ac:dyDescent="0.2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</row>
    <row r="82" spans="1:13" ht="12" customHeight="1" x14ac:dyDescent="0.2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</row>
    <row r="83" spans="1:13" ht="12" customHeight="1" x14ac:dyDescent="0.2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</row>
    <row r="84" spans="1:13" ht="12" customHeight="1" x14ac:dyDescent="0.2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</row>
    <row r="85" spans="1:13" ht="12" customHeight="1" x14ac:dyDescent="0.2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</row>
    <row r="86" spans="1:13" ht="12" customHeight="1" x14ac:dyDescent="0.2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</row>
    <row r="87" spans="1:13" ht="12" customHeight="1" x14ac:dyDescent="0.2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</row>
    <row r="88" spans="1:13" ht="12" customHeight="1" x14ac:dyDescent="0.2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</row>
    <row r="89" spans="1:13" ht="12" customHeight="1" x14ac:dyDescent="0.2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</row>
    <row r="90" spans="1:13" ht="12" customHeight="1" x14ac:dyDescent="0.2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</row>
    <row r="91" spans="1:13" ht="12" customHeight="1" x14ac:dyDescent="0.2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</row>
    <row r="92" spans="1:13" ht="12" customHeight="1" x14ac:dyDescent="0.2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</row>
    <row r="93" spans="1:13" x14ac:dyDescent="0.2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</row>
    <row r="94" spans="1:13" x14ac:dyDescent="0.2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</row>
    <row r="95" spans="1:13" x14ac:dyDescent="0.2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</row>
    <row r="96" spans="1:13" x14ac:dyDescent="0.2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</row>
    <row r="97" spans="1:13" x14ac:dyDescent="0.2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</row>
  </sheetData>
  <sheetProtection password="F0A6"/>
  <mergeCells count="4">
    <mergeCell ref="L9:M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5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>
    <pageSetUpPr fitToPage="1"/>
  </sheetPr>
  <dimension ref="A1:M77"/>
  <sheetViews>
    <sheetView showGridLines="0" zoomScaleNormal="100" zoomScaleSheetLayoutView="55" workbookViewId="0"/>
  </sheetViews>
  <sheetFormatPr defaultRowHeight="12" x14ac:dyDescent="0.2"/>
  <cols>
    <col min="1" max="5" width="3" style="70" customWidth="1"/>
    <col min="6" max="6" width="12.85546875" style="70" customWidth="1"/>
    <col min="7" max="7" width="76.7109375" style="70" customWidth="1"/>
    <col min="8" max="8" width="10.7109375" style="71" customWidth="1"/>
    <col min="9" max="9" width="15.7109375" style="70" customWidth="1"/>
    <col min="10" max="10" width="5.7109375" style="72" customWidth="1"/>
    <col min="11" max="11" width="13.85546875" style="73" customWidth="1"/>
    <col min="12" max="16384" width="9.140625" style="72"/>
  </cols>
  <sheetData>
    <row r="1" spans="1:10" customFormat="1" ht="50.1" customHeight="1" x14ac:dyDescent="0.2">
      <c r="A1" s="217" t="s">
        <v>234</v>
      </c>
      <c r="B1" s="218"/>
      <c r="C1" s="218"/>
      <c r="D1" s="218"/>
      <c r="E1" s="218"/>
      <c r="F1" s="219"/>
      <c r="G1" s="219"/>
      <c r="H1" s="219"/>
      <c r="I1" s="219"/>
      <c r="J1" s="220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5" t="s">
        <v>0</v>
      </c>
      <c r="B4" s="74"/>
      <c r="C4" s="74"/>
      <c r="D4" s="75"/>
      <c r="E4" s="74"/>
      <c r="F4" s="74"/>
      <c r="G4" s="74"/>
      <c r="H4" s="71" t="s">
        <v>1</v>
      </c>
      <c r="I4" s="76">
        <v>40623</v>
      </c>
    </row>
    <row r="5" spans="1:10" ht="14.85" customHeight="1" x14ac:dyDescent="0.2">
      <c r="A5" s="10" t="s">
        <v>61</v>
      </c>
      <c r="B5" s="74"/>
      <c r="C5" s="74"/>
      <c r="D5" s="77"/>
      <c r="E5" s="78"/>
      <c r="F5" s="78"/>
      <c r="G5" s="78"/>
      <c r="H5" s="71" t="s">
        <v>2</v>
      </c>
      <c r="I5" s="79"/>
    </row>
    <row r="6" spans="1:10" ht="14.85" customHeight="1" x14ac:dyDescent="0.2">
      <c r="A6" s="80"/>
      <c r="H6" s="71" t="s">
        <v>3</v>
      </c>
      <c r="I6" s="76">
        <v>42735</v>
      </c>
    </row>
    <row r="7" spans="1:10" ht="14.85" customHeight="1" x14ac:dyDescent="0.2">
      <c r="A7" s="72"/>
      <c r="I7" s="72"/>
    </row>
    <row r="8" spans="1:10" ht="14.85" customHeight="1" x14ac:dyDescent="0.2">
      <c r="A8" s="81" t="s">
        <v>167</v>
      </c>
    </row>
    <row r="9" spans="1:10" ht="14.85" customHeight="1" x14ac:dyDescent="0.2">
      <c r="A9" s="72"/>
      <c r="H9" s="234" t="s">
        <v>196</v>
      </c>
      <c r="I9" s="240"/>
    </row>
    <row r="10" spans="1:10" ht="29.45" customHeight="1" x14ac:dyDescent="0.2">
      <c r="A10" s="227" t="s">
        <v>6</v>
      </c>
      <c r="B10" s="227"/>
      <c r="C10" s="227"/>
      <c r="D10" s="227"/>
      <c r="E10" s="227"/>
      <c r="F10" s="227"/>
      <c r="G10" s="84" t="s">
        <v>7</v>
      </c>
      <c r="H10" s="241"/>
      <c r="I10" s="242"/>
    </row>
    <row r="11" spans="1:10" ht="29.45" customHeight="1" x14ac:dyDescent="0.2">
      <c r="A11" s="228" t="s">
        <v>8</v>
      </c>
      <c r="B11" s="228"/>
      <c r="C11" s="228"/>
      <c r="D11" s="228"/>
      <c r="E11" s="228"/>
      <c r="F11" s="228"/>
      <c r="G11" s="85">
        <v>452</v>
      </c>
      <c r="H11" s="241"/>
      <c r="I11" s="242"/>
    </row>
    <row r="12" spans="1:10" ht="14.85" customHeight="1" x14ac:dyDescent="0.2">
      <c r="A12" s="87" t="s">
        <v>10</v>
      </c>
      <c r="G12" s="85" t="s">
        <v>11</v>
      </c>
      <c r="H12" s="243"/>
      <c r="I12" s="244"/>
    </row>
    <row r="13" spans="1:10" ht="14.85" customHeight="1" x14ac:dyDescent="0.2">
      <c r="A13" s="87" t="s">
        <v>12</v>
      </c>
      <c r="B13" s="72"/>
      <c r="C13" s="72"/>
      <c r="D13" s="72"/>
      <c r="E13" s="72"/>
      <c r="F13" s="72"/>
      <c r="G13" s="70" t="s">
        <v>13</v>
      </c>
      <c r="H13" s="116"/>
      <c r="I13" s="116"/>
    </row>
    <row r="14" spans="1:10" ht="14.85" customHeight="1" x14ac:dyDescent="0.2">
      <c r="A14" s="87" t="s">
        <v>14</v>
      </c>
      <c r="G14" s="85" t="s">
        <v>15</v>
      </c>
    </row>
    <row r="15" spans="1:10" ht="14.85" customHeight="1" x14ac:dyDescent="0.2">
      <c r="A15" s="80"/>
    </row>
    <row r="16" spans="1:10" ht="14.85" customHeight="1" x14ac:dyDescent="0.2">
      <c r="B16" s="72"/>
      <c r="C16" s="72"/>
      <c r="D16" s="72"/>
      <c r="E16" s="72"/>
      <c r="F16" s="72"/>
      <c r="G16" s="72"/>
    </row>
    <row r="17" spans="1:13" ht="14.85" customHeight="1" x14ac:dyDescent="0.2"/>
    <row r="18" spans="1:13" ht="14.85" customHeight="1" x14ac:dyDescent="0.2">
      <c r="A18" s="92" t="s">
        <v>169</v>
      </c>
      <c r="I18" s="72"/>
    </row>
    <row r="19" spans="1:13" ht="14.85" customHeight="1" x14ac:dyDescent="0.2">
      <c r="A19" s="72"/>
      <c r="B19" s="72"/>
      <c r="C19" s="72"/>
      <c r="D19" s="72"/>
      <c r="E19" s="72"/>
      <c r="H19" s="168"/>
      <c r="I19" s="169" t="s">
        <v>17</v>
      </c>
    </row>
    <row r="20" spans="1:13" ht="14.85" customHeight="1" x14ac:dyDescent="0.2">
      <c r="A20" s="70" t="s">
        <v>22</v>
      </c>
      <c r="E20" s="70" t="s">
        <v>23</v>
      </c>
      <c r="H20" s="168"/>
      <c r="I20" s="94">
        <v>10</v>
      </c>
    </row>
    <row r="21" spans="1:13" ht="14.85" customHeight="1" x14ac:dyDescent="0.2">
      <c r="A21" s="94">
        <v>10</v>
      </c>
      <c r="B21" s="94"/>
      <c r="C21" s="97"/>
      <c r="D21" s="71"/>
      <c r="E21" s="79">
        <v>9</v>
      </c>
      <c r="F21" s="72"/>
      <c r="G21" s="146" t="s">
        <v>156</v>
      </c>
      <c r="H21" s="168"/>
      <c r="I21" s="110">
        <f>SUM(I22:I24)</f>
        <v>0</v>
      </c>
      <c r="J21" s="82"/>
    </row>
    <row r="22" spans="1:13" ht="14.85" customHeight="1" x14ac:dyDescent="0.2">
      <c r="A22" s="94">
        <v>10</v>
      </c>
      <c r="B22" s="94" t="s">
        <v>24</v>
      </c>
      <c r="C22" s="97"/>
      <c r="D22" s="71"/>
      <c r="E22" s="79">
        <v>4</v>
      </c>
      <c r="F22" s="72"/>
      <c r="G22" s="179" t="s">
        <v>197</v>
      </c>
      <c r="H22" s="168"/>
      <c r="I22" s="104"/>
      <c r="J22" s="82"/>
      <c r="K22" s="170"/>
    </row>
    <row r="23" spans="1:13" ht="14.85" customHeight="1" x14ac:dyDescent="0.2">
      <c r="A23" s="94">
        <v>10</v>
      </c>
      <c r="B23" s="94">
        <v>10</v>
      </c>
      <c r="C23" s="94"/>
      <c r="D23" s="71"/>
      <c r="E23" s="79">
        <v>1</v>
      </c>
      <c r="F23" s="72"/>
      <c r="G23" s="171" t="s">
        <v>188</v>
      </c>
      <c r="H23" s="168"/>
      <c r="I23" s="104"/>
      <c r="J23" s="82"/>
      <c r="K23" s="170"/>
    </row>
    <row r="24" spans="1:13" ht="14.85" customHeight="1" x14ac:dyDescent="0.2">
      <c r="A24" s="94">
        <v>10</v>
      </c>
      <c r="B24" s="94">
        <v>15</v>
      </c>
      <c r="C24" s="94"/>
      <c r="D24" s="71"/>
      <c r="E24" s="79">
        <v>6</v>
      </c>
      <c r="F24" s="72"/>
      <c r="G24" s="171" t="s">
        <v>171</v>
      </c>
      <c r="H24" s="168"/>
      <c r="I24" s="110">
        <f>SUM(I25:I26)</f>
        <v>0</v>
      </c>
      <c r="J24" s="82"/>
      <c r="K24" s="170"/>
    </row>
    <row r="25" spans="1:13" ht="14.85" customHeight="1" x14ac:dyDescent="0.2">
      <c r="A25" s="94">
        <v>10</v>
      </c>
      <c r="B25" s="94">
        <v>15</v>
      </c>
      <c r="C25" s="94" t="s">
        <v>24</v>
      </c>
      <c r="D25" s="71"/>
      <c r="E25" s="79">
        <v>1</v>
      </c>
      <c r="F25" s="72"/>
      <c r="G25" s="180" t="s">
        <v>189</v>
      </c>
      <c r="H25" s="187" t="s">
        <v>96</v>
      </c>
      <c r="I25" s="104"/>
      <c r="J25" s="82"/>
      <c r="K25" s="170"/>
    </row>
    <row r="26" spans="1:13" ht="14.85" customHeight="1" x14ac:dyDescent="0.2">
      <c r="A26" s="94">
        <v>10</v>
      </c>
      <c r="B26" s="94">
        <v>15</v>
      </c>
      <c r="C26" s="94">
        <v>10</v>
      </c>
      <c r="D26" s="71"/>
      <c r="E26" s="79">
        <v>8</v>
      </c>
      <c r="F26" s="72"/>
      <c r="G26" s="180" t="s">
        <v>198</v>
      </c>
      <c r="H26" s="168"/>
      <c r="I26" s="104"/>
      <c r="J26" s="82"/>
      <c r="K26" s="170"/>
    </row>
    <row r="27" spans="1:13" ht="14.85" customHeight="1" x14ac:dyDescent="0.2">
      <c r="A27" s="173"/>
      <c r="B27" s="173"/>
      <c r="C27" s="173"/>
      <c r="D27" s="170"/>
      <c r="E27" s="170"/>
      <c r="F27" s="170"/>
      <c r="G27" s="170"/>
      <c r="H27" s="170"/>
      <c r="I27" s="174"/>
      <c r="J27" s="82"/>
      <c r="K27" s="170"/>
    </row>
    <row r="28" spans="1:13" ht="14.85" customHeight="1" x14ac:dyDescent="0.2">
      <c r="A28" s="94">
        <v>15</v>
      </c>
      <c r="B28" s="94"/>
      <c r="C28" s="94"/>
      <c r="D28" s="71"/>
      <c r="E28" s="79">
        <v>4</v>
      </c>
      <c r="F28" s="72"/>
      <c r="G28" s="146" t="s">
        <v>176</v>
      </c>
      <c r="H28" s="168"/>
      <c r="I28" s="110">
        <f>I29+I34+I35+I36</f>
        <v>0</v>
      </c>
      <c r="J28" s="170"/>
      <c r="K28" s="170"/>
      <c r="L28" s="170"/>
      <c r="M28" s="170"/>
    </row>
    <row r="29" spans="1:13" ht="14.85" customHeight="1" x14ac:dyDescent="0.2">
      <c r="A29" s="94">
        <v>15</v>
      </c>
      <c r="B29" s="94" t="s">
        <v>24</v>
      </c>
      <c r="C29" s="94"/>
      <c r="D29" s="71"/>
      <c r="E29" s="79">
        <v>9</v>
      </c>
      <c r="F29" s="72"/>
      <c r="G29" s="171" t="s">
        <v>177</v>
      </c>
      <c r="H29" s="168"/>
      <c r="I29" s="110">
        <f>SUM(I30:I33)</f>
        <v>0</v>
      </c>
      <c r="J29" s="170"/>
      <c r="K29" s="170"/>
      <c r="L29" s="170"/>
      <c r="M29" s="170"/>
    </row>
    <row r="30" spans="1:13" ht="14.85" customHeight="1" x14ac:dyDescent="0.2">
      <c r="A30" s="94">
        <v>15</v>
      </c>
      <c r="B30" s="94" t="s">
        <v>24</v>
      </c>
      <c r="C30" s="94" t="s">
        <v>24</v>
      </c>
      <c r="D30" s="71"/>
      <c r="E30" s="79">
        <v>4</v>
      </c>
      <c r="F30" s="120"/>
      <c r="G30" s="180" t="s">
        <v>190</v>
      </c>
      <c r="H30" s="172"/>
      <c r="I30" s="104"/>
      <c r="J30" s="170"/>
      <c r="K30" s="170"/>
      <c r="L30" s="170"/>
      <c r="M30" s="170"/>
    </row>
    <row r="31" spans="1:13" ht="14.85" customHeight="1" x14ac:dyDescent="0.2">
      <c r="A31" s="94">
        <v>15</v>
      </c>
      <c r="B31" s="94" t="s">
        <v>24</v>
      </c>
      <c r="C31" s="94">
        <v>10</v>
      </c>
      <c r="D31" s="71"/>
      <c r="E31" s="79">
        <v>1</v>
      </c>
      <c r="F31" s="170"/>
      <c r="G31" s="182" t="s">
        <v>179</v>
      </c>
      <c r="H31" s="170"/>
      <c r="I31" s="104"/>
      <c r="J31" s="170"/>
      <c r="K31" s="170"/>
      <c r="L31" s="170"/>
      <c r="M31" s="170"/>
    </row>
    <row r="32" spans="1:13" ht="14.85" customHeight="1" x14ac:dyDescent="0.2">
      <c r="A32" s="94">
        <v>15</v>
      </c>
      <c r="B32" s="94" t="s">
        <v>24</v>
      </c>
      <c r="C32" s="94">
        <v>15</v>
      </c>
      <c r="D32" s="71"/>
      <c r="E32" s="79">
        <v>6</v>
      </c>
      <c r="F32" s="170"/>
      <c r="G32" s="182" t="s">
        <v>180</v>
      </c>
      <c r="H32" s="170"/>
      <c r="I32" s="104"/>
      <c r="J32" s="170"/>
      <c r="K32" s="170"/>
      <c r="L32" s="170"/>
      <c r="M32" s="170"/>
    </row>
    <row r="33" spans="1:13" ht="14.85" customHeight="1" x14ac:dyDescent="0.2">
      <c r="A33" s="94">
        <v>15</v>
      </c>
      <c r="B33" s="94" t="s">
        <v>24</v>
      </c>
      <c r="C33" s="97">
        <v>20</v>
      </c>
      <c r="D33" s="71"/>
      <c r="E33" s="79">
        <v>3</v>
      </c>
      <c r="F33" s="170"/>
      <c r="G33" s="182" t="s">
        <v>191</v>
      </c>
      <c r="H33" s="170"/>
      <c r="I33" s="104"/>
      <c r="J33" s="170"/>
      <c r="K33" s="170"/>
      <c r="L33" s="170"/>
      <c r="M33" s="170"/>
    </row>
    <row r="34" spans="1:13" ht="14.85" customHeight="1" x14ac:dyDescent="0.2">
      <c r="A34" s="94">
        <v>15</v>
      </c>
      <c r="B34" s="94">
        <v>10</v>
      </c>
      <c r="C34" s="94"/>
      <c r="D34" s="71"/>
      <c r="E34" s="79">
        <v>6</v>
      </c>
      <c r="F34" s="72"/>
      <c r="G34" s="171" t="s">
        <v>199</v>
      </c>
      <c r="H34" s="168"/>
      <c r="I34" s="104"/>
      <c r="J34" s="170"/>
      <c r="K34" s="170"/>
      <c r="L34" s="170"/>
      <c r="M34" s="170"/>
    </row>
    <row r="35" spans="1:13" ht="29.45" customHeight="1" x14ac:dyDescent="0.2">
      <c r="A35" s="94">
        <v>15</v>
      </c>
      <c r="B35" s="94">
        <v>15</v>
      </c>
      <c r="C35" s="94"/>
      <c r="D35" s="71"/>
      <c r="E35" s="79">
        <v>1</v>
      </c>
      <c r="F35" s="72"/>
      <c r="G35" s="179" t="s">
        <v>200</v>
      </c>
      <c r="H35" s="168"/>
      <c r="I35" s="104"/>
      <c r="J35" s="170"/>
      <c r="K35" s="170"/>
      <c r="L35" s="170"/>
      <c r="M35" s="170"/>
    </row>
    <row r="36" spans="1:13" ht="14.85" customHeight="1" x14ac:dyDescent="0.2">
      <c r="A36" s="94">
        <v>15</v>
      </c>
      <c r="B36" s="97">
        <v>20</v>
      </c>
      <c r="C36" s="97"/>
      <c r="D36" s="71"/>
      <c r="E36" s="79">
        <v>8</v>
      </c>
      <c r="F36" s="120"/>
      <c r="G36" s="171" t="s">
        <v>194</v>
      </c>
      <c r="H36" s="172"/>
      <c r="I36" s="104"/>
      <c r="J36" s="170"/>
      <c r="K36" s="170"/>
      <c r="L36" s="170"/>
      <c r="M36" s="170"/>
    </row>
    <row r="37" spans="1:13" ht="14.85" customHeight="1" x14ac:dyDescent="0.2">
      <c r="A37" s="183"/>
      <c r="B37" s="184"/>
      <c r="C37" s="184"/>
      <c r="D37" s="71"/>
      <c r="E37" s="185"/>
      <c r="F37" s="120"/>
      <c r="G37" s="146"/>
      <c r="H37" s="172"/>
      <c r="I37" s="186"/>
      <c r="J37" s="170"/>
      <c r="K37" s="170"/>
    </row>
    <row r="38" spans="1:13" ht="14.85" customHeight="1" x14ac:dyDescent="0.2">
      <c r="A38" s="183"/>
      <c r="B38" s="184"/>
      <c r="C38" s="184"/>
      <c r="D38" s="71"/>
      <c r="E38" s="185"/>
      <c r="F38" s="120"/>
      <c r="G38" s="85" t="s">
        <v>195</v>
      </c>
      <c r="H38" s="172"/>
      <c r="I38" s="186"/>
      <c r="J38" s="170"/>
      <c r="K38" s="170"/>
    </row>
    <row r="39" spans="1:13" ht="14.85" customHeight="1" x14ac:dyDescent="0.2">
      <c r="A39" s="170"/>
      <c r="B39" s="170"/>
      <c r="C39" s="170"/>
      <c r="D39" s="170"/>
      <c r="E39" s="170"/>
      <c r="F39" s="170"/>
      <c r="H39" s="170"/>
      <c r="I39" s="170"/>
      <c r="J39" s="170"/>
      <c r="K39" s="170"/>
    </row>
    <row r="40" spans="1:13" ht="14.85" customHeight="1" x14ac:dyDescent="0.2">
      <c r="A40" s="170"/>
      <c r="B40" s="170"/>
      <c r="C40" s="170"/>
      <c r="D40" s="170"/>
      <c r="E40" s="170"/>
      <c r="F40" s="170"/>
      <c r="G40" s="86"/>
      <c r="H40" s="170"/>
      <c r="I40" s="170"/>
      <c r="J40" s="170"/>
      <c r="K40" s="170"/>
    </row>
    <row r="41" spans="1:13" ht="14.85" customHeight="1" x14ac:dyDescent="0.2">
      <c r="A41" s="170"/>
      <c r="B41" s="170"/>
      <c r="C41" s="170"/>
      <c r="D41" s="170"/>
      <c r="E41" s="170"/>
      <c r="F41" s="170"/>
      <c r="G41" s="170"/>
      <c r="H41" s="170"/>
      <c r="I41" s="170"/>
      <c r="J41" s="170"/>
      <c r="K41" s="170"/>
    </row>
    <row r="42" spans="1:13" ht="14.85" customHeight="1" x14ac:dyDescent="0.2">
      <c r="A42" s="170"/>
      <c r="B42" s="170"/>
      <c r="C42" s="170"/>
      <c r="D42" s="170"/>
      <c r="E42" s="170"/>
      <c r="F42" s="170"/>
      <c r="G42" s="170"/>
      <c r="H42" s="170"/>
      <c r="I42" s="170"/>
      <c r="J42" s="170"/>
      <c r="K42" s="170"/>
    </row>
    <row r="43" spans="1:13" ht="14.85" customHeight="1" x14ac:dyDescent="0.2">
      <c r="A43" s="170"/>
      <c r="B43" s="170"/>
      <c r="C43" s="170"/>
      <c r="D43" s="170"/>
      <c r="E43" s="170"/>
      <c r="F43" s="170"/>
      <c r="G43" s="170"/>
      <c r="H43" s="170"/>
      <c r="I43" s="170"/>
      <c r="J43" s="170"/>
      <c r="K43" s="170"/>
    </row>
    <row r="44" spans="1:13" ht="14.85" customHeight="1" x14ac:dyDescent="0.2">
      <c r="A44" s="170"/>
      <c r="B44" s="170"/>
      <c r="C44" s="170"/>
      <c r="D44" s="170"/>
      <c r="E44" s="170"/>
      <c r="F44" s="170"/>
      <c r="G44" s="170"/>
      <c r="H44" s="170"/>
      <c r="I44" s="170"/>
      <c r="J44" s="170"/>
      <c r="K44" s="170"/>
    </row>
    <row r="45" spans="1:13" ht="14.85" customHeight="1" x14ac:dyDescent="0.2">
      <c r="A45" s="170"/>
      <c r="B45" s="170"/>
      <c r="C45" s="170"/>
      <c r="D45" s="170"/>
      <c r="E45" s="170"/>
      <c r="F45" s="170"/>
      <c r="G45" s="170"/>
      <c r="H45" s="170"/>
      <c r="I45" s="170"/>
      <c r="J45" s="170"/>
      <c r="K45" s="170"/>
    </row>
    <row r="46" spans="1:13" ht="16.5" customHeight="1" x14ac:dyDescent="0.2">
      <c r="A46" s="170"/>
      <c r="B46" s="170"/>
      <c r="C46" s="170"/>
      <c r="D46" s="170"/>
      <c r="E46" s="170"/>
      <c r="F46" s="170"/>
      <c r="G46" s="170"/>
      <c r="H46" s="170"/>
      <c r="I46" s="170"/>
      <c r="J46" s="170"/>
      <c r="K46" s="170"/>
    </row>
    <row r="47" spans="1:13" ht="16.5" customHeight="1" x14ac:dyDescent="0.2">
      <c r="A47" s="170"/>
      <c r="B47" s="170"/>
      <c r="C47" s="170"/>
      <c r="D47" s="170"/>
      <c r="E47" s="170"/>
      <c r="F47" s="170"/>
      <c r="G47" s="170"/>
      <c r="H47" s="170"/>
      <c r="I47" s="170"/>
      <c r="J47" s="82"/>
      <c r="K47" s="170"/>
    </row>
    <row r="48" spans="1:13" ht="16.5" customHeight="1" x14ac:dyDescent="0.2">
      <c r="A48" s="170"/>
      <c r="B48" s="170"/>
      <c r="C48" s="170"/>
      <c r="D48" s="170"/>
      <c r="E48" s="170"/>
      <c r="F48" s="170"/>
      <c r="G48" s="86"/>
      <c r="H48" s="170"/>
      <c r="I48" s="170"/>
      <c r="J48" s="82"/>
      <c r="K48" s="170"/>
    </row>
    <row r="49" spans="1:11" ht="16.5" customHeight="1" x14ac:dyDescent="0.2">
      <c r="A49" s="170"/>
      <c r="B49" s="170"/>
      <c r="C49" s="170"/>
      <c r="D49" s="170"/>
      <c r="E49" s="170"/>
      <c r="F49" s="170"/>
      <c r="G49" s="86"/>
      <c r="H49" s="170"/>
      <c r="I49" s="170"/>
      <c r="J49" s="82"/>
      <c r="K49" s="170"/>
    </row>
    <row r="50" spans="1:11" ht="16.5" customHeight="1" x14ac:dyDescent="0.2">
      <c r="A50" s="170"/>
      <c r="B50" s="170"/>
      <c r="C50" s="170"/>
      <c r="D50" s="170"/>
      <c r="E50" s="170"/>
      <c r="F50" s="170"/>
      <c r="G50" s="86"/>
      <c r="H50" s="170"/>
      <c r="I50" s="170"/>
      <c r="J50" s="82"/>
      <c r="K50" s="170"/>
    </row>
    <row r="51" spans="1:11" ht="16.5" customHeight="1" x14ac:dyDescent="0.2">
      <c r="A51" s="170"/>
      <c r="B51" s="170"/>
      <c r="C51" s="170"/>
      <c r="D51" s="170"/>
      <c r="E51" s="170"/>
      <c r="F51" s="170"/>
      <c r="G51" s="86"/>
      <c r="H51" s="170"/>
      <c r="I51" s="170"/>
      <c r="J51" s="82"/>
      <c r="K51" s="170"/>
    </row>
    <row r="52" spans="1:11" ht="16.5" customHeight="1" x14ac:dyDescent="0.2">
      <c r="A52" s="170"/>
      <c r="B52" s="170"/>
      <c r="C52" s="170"/>
      <c r="D52" s="170"/>
      <c r="E52" s="170"/>
      <c r="F52" s="170"/>
      <c r="G52" s="170"/>
      <c r="H52" s="170"/>
      <c r="I52" s="170"/>
      <c r="J52" s="82"/>
      <c r="K52" s="170"/>
    </row>
    <row r="53" spans="1:11" ht="16.5" customHeight="1" x14ac:dyDescent="0.2">
      <c r="A53" s="170"/>
      <c r="B53" s="170"/>
      <c r="C53" s="170"/>
      <c r="D53" s="170"/>
      <c r="E53" s="170"/>
      <c r="F53" s="170"/>
      <c r="G53" s="170"/>
      <c r="H53" s="170"/>
      <c r="I53" s="170"/>
      <c r="J53" s="82"/>
      <c r="K53" s="170"/>
    </row>
    <row r="54" spans="1:11" ht="16.5" customHeight="1" x14ac:dyDescent="0.2">
      <c r="A54" s="170"/>
      <c r="B54" s="170"/>
      <c r="C54" s="170"/>
      <c r="D54" s="170"/>
      <c r="E54" s="170"/>
      <c r="F54" s="170"/>
      <c r="G54" s="170"/>
      <c r="H54" s="170"/>
      <c r="I54" s="170"/>
      <c r="J54" s="82"/>
      <c r="K54" s="170"/>
    </row>
    <row r="55" spans="1:11" ht="16.5" customHeight="1" x14ac:dyDescent="0.2">
      <c r="A55" s="170"/>
      <c r="B55" s="170"/>
      <c r="C55" s="170"/>
      <c r="D55" s="170"/>
      <c r="E55" s="170"/>
      <c r="F55" s="170"/>
      <c r="G55" s="170"/>
      <c r="H55" s="170"/>
      <c r="I55" s="170"/>
      <c r="J55" s="82"/>
      <c r="K55" s="170"/>
    </row>
    <row r="56" spans="1:11" ht="16.5" customHeight="1" x14ac:dyDescent="0.2">
      <c r="A56" s="170"/>
      <c r="B56" s="170"/>
      <c r="C56" s="170"/>
      <c r="D56" s="170"/>
      <c r="E56" s="170"/>
      <c r="F56" s="170"/>
      <c r="G56" s="170"/>
      <c r="H56" s="170"/>
      <c r="I56" s="170"/>
      <c r="J56" s="82"/>
      <c r="K56" s="170"/>
    </row>
    <row r="57" spans="1:11" ht="16.5" customHeight="1" x14ac:dyDescent="0.2">
      <c r="A57" s="170"/>
      <c r="B57" s="170"/>
      <c r="C57" s="170"/>
      <c r="D57" s="170"/>
      <c r="E57" s="170"/>
      <c r="F57" s="170"/>
      <c r="G57" s="170"/>
      <c r="H57" s="170"/>
      <c r="I57" s="170"/>
      <c r="J57" s="82"/>
      <c r="K57" s="170"/>
    </row>
    <row r="58" spans="1:11" ht="16.5" customHeight="1" x14ac:dyDescent="0.2">
      <c r="A58" s="170"/>
      <c r="B58" s="170"/>
      <c r="C58" s="170"/>
      <c r="D58" s="170"/>
      <c r="E58" s="170"/>
      <c r="F58" s="170"/>
      <c r="G58" s="170"/>
      <c r="H58" s="170"/>
      <c r="I58" s="170"/>
      <c r="J58" s="82"/>
      <c r="K58" s="170"/>
    </row>
    <row r="59" spans="1:11" ht="16.5" customHeight="1" x14ac:dyDescent="0.2">
      <c r="A59" s="170"/>
      <c r="B59" s="170"/>
      <c r="C59" s="170"/>
      <c r="D59" s="170"/>
      <c r="E59" s="170"/>
      <c r="F59" s="170"/>
      <c r="G59" s="170"/>
      <c r="H59" s="170"/>
      <c r="I59" s="170"/>
      <c r="J59" s="82"/>
      <c r="K59" s="170"/>
    </row>
    <row r="60" spans="1:11" ht="16.5" customHeight="1" x14ac:dyDescent="0.2">
      <c r="A60" s="170"/>
      <c r="B60" s="170"/>
      <c r="C60" s="170"/>
      <c r="D60" s="170"/>
      <c r="E60" s="170"/>
      <c r="F60" s="170"/>
      <c r="G60" s="170"/>
      <c r="H60" s="170"/>
      <c r="I60" s="170"/>
      <c r="J60" s="170"/>
      <c r="K60" s="170"/>
    </row>
    <row r="61" spans="1:11" ht="16.5" customHeight="1" x14ac:dyDescent="0.2">
      <c r="A61" s="170"/>
      <c r="B61" s="170"/>
      <c r="C61" s="170"/>
      <c r="D61" s="170"/>
      <c r="E61" s="170"/>
      <c r="F61" s="170"/>
      <c r="G61" s="170"/>
      <c r="H61" s="170"/>
      <c r="I61" s="170"/>
      <c r="J61" s="170"/>
      <c r="K61" s="170"/>
    </row>
    <row r="62" spans="1:11" ht="16.5" customHeight="1" x14ac:dyDescent="0.2">
      <c r="A62" s="170"/>
      <c r="B62" s="170"/>
      <c r="C62" s="170"/>
      <c r="D62" s="170"/>
      <c r="E62" s="170"/>
      <c r="F62" s="170"/>
      <c r="G62" s="170"/>
      <c r="H62" s="170"/>
      <c r="I62" s="170"/>
      <c r="J62" s="170"/>
      <c r="K62" s="170"/>
    </row>
    <row r="63" spans="1:11" ht="16.5" customHeight="1" x14ac:dyDescent="0.2">
      <c r="A63" s="170"/>
      <c r="B63" s="170"/>
      <c r="C63" s="170"/>
      <c r="D63" s="170"/>
      <c r="E63" s="170"/>
      <c r="F63" s="170"/>
      <c r="G63" s="170"/>
      <c r="H63" s="170"/>
      <c r="I63" s="170"/>
      <c r="J63" s="170"/>
    </row>
    <row r="64" spans="1:11" ht="16.5" customHeight="1" x14ac:dyDescent="0.2">
      <c r="A64" s="170"/>
      <c r="B64" s="170"/>
      <c r="C64" s="170"/>
      <c r="D64" s="170"/>
      <c r="E64" s="170"/>
      <c r="F64" s="170"/>
      <c r="G64" s="170"/>
      <c r="H64" s="170"/>
      <c r="I64" s="170"/>
      <c r="J64" s="170"/>
    </row>
    <row r="65" spans="1:12" ht="16.5" customHeight="1" x14ac:dyDescent="0.2">
      <c r="A65" s="170"/>
      <c r="B65" s="170"/>
      <c r="C65" s="170"/>
      <c r="D65" s="170"/>
      <c r="E65" s="170"/>
      <c r="F65" s="170"/>
      <c r="G65" s="170"/>
      <c r="H65" s="170"/>
      <c r="I65" s="170"/>
      <c r="J65" s="170"/>
      <c r="K65" s="170"/>
    </row>
    <row r="66" spans="1:12" ht="16.5" customHeight="1" x14ac:dyDescent="0.2">
      <c r="A66" s="170"/>
      <c r="B66" s="170"/>
      <c r="C66" s="170"/>
      <c r="D66" s="170"/>
      <c r="E66" s="170"/>
      <c r="F66" s="170"/>
      <c r="G66" s="170"/>
      <c r="H66" s="170"/>
      <c r="I66" s="170"/>
      <c r="J66" s="170"/>
    </row>
    <row r="67" spans="1:12" ht="16.5" customHeight="1" x14ac:dyDescent="0.2">
      <c r="A67" s="170"/>
      <c r="B67" s="170"/>
      <c r="C67" s="170"/>
      <c r="D67" s="170"/>
      <c r="E67" s="170"/>
      <c r="F67" s="170"/>
      <c r="G67" s="170"/>
      <c r="H67" s="170"/>
      <c r="I67" s="170"/>
      <c r="J67" s="170"/>
    </row>
    <row r="68" spans="1:12" ht="16.5" customHeight="1" x14ac:dyDescent="0.2">
      <c r="A68" s="170"/>
      <c r="B68" s="170"/>
      <c r="C68" s="170"/>
      <c r="D68" s="170"/>
      <c r="E68" s="170"/>
      <c r="F68" s="170"/>
      <c r="G68" s="170"/>
      <c r="H68" s="170"/>
      <c r="I68" s="170"/>
      <c r="J68" s="170"/>
    </row>
    <row r="69" spans="1:12" ht="16.5" customHeight="1" x14ac:dyDescent="0.2">
      <c r="A69" s="170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</row>
    <row r="70" spans="1:12" ht="16.5" customHeight="1" x14ac:dyDescent="0.2">
      <c r="A70" s="170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</row>
    <row r="71" spans="1:12" ht="16.5" customHeight="1" x14ac:dyDescent="0.2">
      <c r="A71" s="170"/>
      <c r="B71" s="170"/>
      <c r="C71" s="170"/>
      <c r="D71" s="170"/>
      <c r="E71" s="170"/>
      <c r="G71" s="176"/>
      <c r="H71" s="170"/>
      <c r="I71" s="170"/>
      <c r="J71" s="170"/>
      <c r="K71" s="170"/>
      <c r="L71" s="170"/>
    </row>
    <row r="72" spans="1:12" ht="16.5" customHeight="1" x14ac:dyDescent="0.2">
      <c r="A72" s="170"/>
      <c r="B72" s="170"/>
      <c r="C72" s="170"/>
      <c r="D72" s="170"/>
      <c r="E72" s="170"/>
      <c r="G72" s="176"/>
      <c r="H72" s="170"/>
      <c r="I72" s="170"/>
      <c r="J72" s="170"/>
      <c r="K72" s="170"/>
      <c r="L72" s="170"/>
    </row>
    <row r="73" spans="1:12" ht="16.5" customHeight="1" x14ac:dyDescent="0.2">
      <c r="A73" s="170"/>
      <c r="B73" s="170"/>
      <c r="C73" s="170"/>
      <c r="D73" s="170"/>
      <c r="E73" s="170"/>
      <c r="G73" s="176"/>
      <c r="H73" s="170"/>
      <c r="I73" s="170"/>
      <c r="J73" s="170"/>
      <c r="K73" s="170"/>
      <c r="L73" s="170"/>
    </row>
    <row r="74" spans="1:12" ht="16.5" customHeight="1" x14ac:dyDescent="0.2">
      <c r="H74" s="170"/>
      <c r="I74" s="170"/>
      <c r="J74" s="170"/>
      <c r="K74" s="170"/>
      <c r="L74" s="170"/>
    </row>
    <row r="75" spans="1:12" x14ac:dyDescent="0.2">
      <c r="G75" s="171"/>
      <c r="H75" s="170"/>
      <c r="I75" s="170"/>
      <c r="J75" s="170"/>
      <c r="K75" s="170"/>
      <c r="L75" s="170"/>
    </row>
    <row r="76" spans="1:12" x14ac:dyDescent="0.2">
      <c r="H76" s="170"/>
      <c r="I76" s="170"/>
      <c r="J76" s="170"/>
      <c r="K76" s="170"/>
      <c r="L76" s="170"/>
    </row>
    <row r="77" spans="1:12" x14ac:dyDescent="0.2">
      <c r="H77" s="170"/>
      <c r="I77" s="170"/>
      <c r="J77" s="170"/>
      <c r="K77" s="170"/>
      <c r="L77" s="170"/>
    </row>
  </sheetData>
  <mergeCells count="4">
    <mergeCell ref="H9:I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8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pageSetUpPr fitToPage="1"/>
  </sheetPr>
  <dimension ref="A1:M69"/>
  <sheetViews>
    <sheetView showGridLines="0" zoomScaleNormal="100" zoomScaleSheetLayoutView="55" workbookViewId="0"/>
  </sheetViews>
  <sheetFormatPr defaultRowHeight="12" x14ac:dyDescent="0.2"/>
  <cols>
    <col min="1" max="5" width="3" style="70" customWidth="1"/>
    <col min="6" max="6" width="12.85546875" style="70" customWidth="1"/>
    <col min="7" max="7" width="60.5703125" style="70" customWidth="1"/>
    <col min="8" max="8" width="10.7109375" style="71" customWidth="1"/>
    <col min="9" max="9" width="15.7109375" style="70" customWidth="1"/>
    <col min="10" max="10" width="5.7109375" style="72" customWidth="1"/>
    <col min="11" max="11" width="13.85546875" style="73" customWidth="1"/>
    <col min="12" max="16384" width="9.140625" style="72"/>
  </cols>
  <sheetData>
    <row r="1" spans="1:10" customFormat="1" ht="50.1" customHeight="1" x14ac:dyDescent="0.2">
      <c r="A1" s="217" t="s">
        <v>234</v>
      </c>
      <c r="B1" s="218"/>
      <c r="C1" s="218"/>
      <c r="D1" s="218"/>
      <c r="E1" s="218"/>
      <c r="F1" s="219"/>
      <c r="G1" s="219"/>
      <c r="H1" s="219"/>
      <c r="I1" s="219"/>
      <c r="J1" s="220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5" t="s">
        <v>0</v>
      </c>
      <c r="B4" s="74"/>
      <c r="C4" s="74"/>
      <c r="D4" s="75"/>
      <c r="E4" s="74"/>
      <c r="F4" s="74"/>
      <c r="G4" s="74"/>
      <c r="H4" s="71" t="s">
        <v>1</v>
      </c>
      <c r="I4" s="76">
        <v>40623</v>
      </c>
    </row>
    <row r="5" spans="1:10" ht="14.85" customHeight="1" x14ac:dyDescent="0.2">
      <c r="A5" s="10" t="s">
        <v>61</v>
      </c>
      <c r="B5" s="74"/>
      <c r="C5" s="74"/>
      <c r="D5" s="77"/>
      <c r="E5" s="78"/>
      <c r="F5" s="78"/>
      <c r="G5" s="78"/>
      <c r="H5" s="71" t="s">
        <v>2</v>
      </c>
      <c r="I5" s="79"/>
    </row>
    <row r="6" spans="1:10" ht="14.85" customHeight="1" x14ac:dyDescent="0.2">
      <c r="A6" s="80"/>
      <c r="H6" s="71" t="s">
        <v>3</v>
      </c>
      <c r="I6" s="76">
        <v>42735</v>
      </c>
    </row>
    <row r="7" spans="1:10" ht="14.85" customHeight="1" x14ac:dyDescent="0.2">
      <c r="A7" s="72"/>
      <c r="I7" s="72"/>
    </row>
    <row r="8" spans="1:10" ht="14.85" customHeight="1" x14ac:dyDescent="0.2">
      <c r="A8" s="81" t="s">
        <v>167</v>
      </c>
    </row>
    <row r="9" spans="1:10" ht="14.85" customHeight="1" x14ac:dyDescent="0.2">
      <c r="A9" s="72"/>
      <c r="H9" s="234" t="s">
        <v>201</v>
      </c>
      <c r="I9" s="240"/>
    </row>
    <row r="10" spans="1:10" ht="29.45" customHeight="1" x14ac:dyDescent="0.2">
      <c r="A10" s="227" t="s">
        <v>6</v>
      </c>
      <c r="B10" s="227"/>
      <c r="C10" s="227"/>
      <c r="D10" s="227"/>
      <c r="E10" s="227"/>
      <c r="F10" s="227"/>
      <c r="G10" s="84" t="s">
        <v>7</v>
      </c>
      <c r="H10" s="241"/>
      <c r="I10" s="242"/>
    </row>
    <row r="11" spans="1:10" ht="29.45" customHeight="1" x14ac:dyDescent="0.2">
      <c r="A11" s="228" t="s">
        <v>8</v>
      </c>
      <c r="B11" s="228"/>
      <c r="C11" s="228"/>
      <c r="D11" s="228"/>
      <c r="E11" s="228"/>
      <c r="F11" s="228"/>
      <c r="G11" s="85">
        <v>401</v>
      </c>
      <c r="H11" s="241"/>
      <c r="I11" s="242"/>
    </row>
    <row r="12" spans="1:10" ht="14.85" customHeight="1" x14ac:dyDescent="0.2">
      <c r="A12" s="87" t="s">
        <v>10</v>
      </c>
      <c r="G12" s="85" t="s">
        <v>11</v>
      </c>
      <c r="H12" s="243"/>
      <c r="I12" s="244"/>
    </row>
    <row r="13" spans="1:10" ht="14.85" customHeight="1" x14ac:dyDescent="0.2">
      <c r="A13" s="87" t="s">
        <v>12</v>
      </c>
      <c r="B13" s="72"/>
      <c r="C13" s="72"/>
      <c r="D13" s="72"/>
      <c r="E13" s="72"/>
      <c r="F13" s="72"/>
      <c r="G13" s="70" t="s">
        <v>13</v>
      </c>
      <c r="H13" s="116"/>
      <c r="I13" s="116"/>
    </row>
    <row r="14" spans="1:10" ht="14.85" customHeight="1" x14ac:dyDescent="0.2">
      <c r="A14" s="87" t="s">
        <v>14</v>
      </c>
      <c r="G14" s="85" t="s">
        <v>15</v>
      </c>
    </row>
    <row r="15" spans="1:10" ht="14.85" customHeight="1" x14ac:dyDescent="0.2">
      <c r="A15" s="80"/>
    </row>
    <row r="16" spans="1:10" ht="14.85" customHeight="1" x14ac:dyDescent="0.2">
      <c r="B16" s="72"/>
      <c r="C16" s="72"/>
      <c r="D16" s="72"/>
      <c r="E16" s="72"/>
      <c r="F16" s="72"/>
      <c r="G16" s="72"/>
    </row>
    <row r="17" spans="1:13" ht="14.85" customHeight="1" x14ac:dyDescent="0.2"/>
    <row r="18" spans="1:13" ht="14.85" customHeight="1" x14ac:dyDescent="0.2">
      <c r="A18" s="92" t="s">
        <v>202</v>
      </c>
      <c r="I18" s="72"/>
    </row>
    <row r="19" spans="1:13" ht="14.85" customHeight="1" x14ac:dyDescent="0.2">
      <c r="A19" s="72"/>
      <c r="B19" s="72"/>
      <c r="C19" s="72"/>
      <c r="D19" s="72"/>
      <c r="E19" s="72"/>
      <c r="H19" s="168"/>
      <c r="I19" s="169" t="s">
        <v>17</v>
      </c>
    </row>
    <row r="20" spans="1:13" ht="14.85" customHeight="1" x14ac:dyDescent="0.2">
      <c r="A20" s="70" t="s">
        <v>22</v>
      </c>
      <c r="E20" s="70" t="s">
        <v>23</v>
      </c>
      <c r="H20" s="168"/>
      <c r="I20" s="94">
        <v>10</v>
      </c>
    </row>
    <row r="21" spans="1:13" ht="14.85" customHeight="1" x14ac:dyDescent="0.2">
      <c r="A21" s="94" t="s">
        <v>24</v>
      </c>
      <c r="B21" s="94"/>
      <c r="C21" s="96"/>
      <c r="D21" s="71"/>
      <c r="E21" s="79">
        <v>6</v>
      </c>
      <c r="F21" s="72"/>
      <c r="G21" s="188" t="s">
        <v>203</v>
      </c>
      <c r="H21" s="168"/>
      <c r="I21" s="110">
        <f>I22+I23+I24</f>
        <v>0</v>
      </c>
    </row>
    <row r="22" spans="1:13" ht="14.85" customHeight="1" x14ac:dyDescent="0.2">
      <c r="A22" s="94" t="s">
        <v>24</v>
      </c>
      <c r="B22" s="94" t="s">
        <v>24</v>
      </c>
      <c r="C22" s="99"/>
      <c r="D22" s="71"/>
      <c r="E22" s="79">
        <v>7</v>
      </c>
      <c r="F22" s="72"/>
      <c r="G22" s="160" t="s">
        <v>204</v>
      </c>
      <c r="H22" s="168"/>
      <c r="I22" s="104"/>
      <c r="J22" s="82"/>
    </row>
    <row r="23" spans="1:13" ht="30" customHeight="1" x14ac:dyDescent="0.2">
      <c r="A23" s="94" t="s">
        <v>24</v>
      </c>
      <c r="B23" s="94">
        <v>10</v>
      </c>
      <c r="C23" s="99"/>
      <c r="D23" s="71"/>
      <c r="E23" s="79">
        <v>7</v>
      </c>
      <c r="F23" s="72"/>
      <c r="G23" s="189" t="s">
        <v>205</v>
      </c>
      <c r="H23" s="168"/>
      <c r="I23" s="104"/>
      <c r="J23" s="82"/>
      <c r="K23" s="170"/>
    </row>
    <row r="24" spans="1:13" ht="15" customHeight="1" x14ac:dyDescent="0.2">
      <c r="A24" s="94" t="s">
        <v>24</v>
      </c>
      <c r="B24" s="94">
        <v>15</v>
      </c>
      <c r="C24" s="96"/>
      <c r="D24" s="71"/>
      <c r="E24" s="79">
        <v>8</v>
      </c>
      <c r="F24" s="72"/>
      <c r="G24" s="190" t="s">
        <v>206</v>
      </c>
      <c r="H24" s="168"/>
      <c r="I24" s="104"/>
      <c r="J24" s="82"/>
      <c r="K24" s="170"/>
    </row>
    <row r="25" spans="1:13" ht="15" customHeight="1" x14ac:dyDescent="0.2">
      <c r="A25" s="191"/>
      <c r="B25" s="191"/>
      <c r="C25" s="72"/>
      <c r="D25" s="72"/>
      <c r="E25" s="72"/>
      <c r="F25" s="72"/>
      <c r="G25" s="72"/>
      <c r="H25" s="72"/>
      <c r="I25" s="72"/>
      <c r="J25" s="82"/>
      <c r="K25" s="170"/>
    </row>
    <row r="26" spans="1:13" ht="15" customHeight="1" x14ac:dyDescent="0.2">
      <c r="A26" s="94">
        <v>10</v>
      </c>
      <c r="B26" s="94"/>
      <c r="C26" s="96"/>
      <c r="D26" s="71"/>
      <c r="E26" s="79">
        <v>6</v>
      </c>
      <c r="G26" s="192" t="s">
        <v>207</v>
      </c>
      <c r="H26" s="83"/>
      <c r="I26" s="193">
        <f>I27+I28</f>
        <v>0</v>
      </c>
      <c r="J26" s="82"/>
      <c r="K26" s="170"/>
    </row>
    <row r="27" spans="1:13" ht="15" customHeight="1" x14ac:dyDescent="0.2">
      <c r="A27" s="94">
        <v>10</v>
      </c>
      <c r="B27" s="94" t="s">
        <v>24</v>
      </c>
      <c r="C27" s="96"/>
      <c r="D27" s="71"/>
      <c r="E27" s="79">
        <v>7</v>
      </c>
      <c r="F27" s="120"/>
      <c r="G27" s="194" t="s">
        <v>208</v>
      </c>
      <c r="H27" s="170"/>
      <c r="I27" s="104"/>
      <c r="J27" s="170"/>
      <c r="K27" s="170"/>
    </row>
    <row r="28" spans="1:13" ht="15" customHeight="1" x14ac:dyDescent="0.2">
      <c r="A28" s="94">
        <v>10</v>
      </c>
      <c r="B28" s="94">
        <v>10</v>
      </c>
      <c r="C28" s="96"/>
      <c r="D28" s="71"/>
      <c r="E28" s="79">
        <v>7</v>
      </c>
      <c r="G28" s="158" t="s">
        <v>209</v>
      </c>
      <c r="H28" s="172"/>
      <c r="I28" s="104"/>
      <c r="J28" s="82"/>
      <c r="K28" s="170"/>
      <c r="L28" s="170"/>
      <c r="M28" s="170"/>
    </row>
    <row r="29" spans="1:13" ht="15" customHeight="1" x14ac:dyDescent="0.2">
      <c r="A29" s="191"/>
      <c r="B29" s="191"/>
      <c r="C29" s="72"/>
      <c r="D29" s="72"/>
      <c r="E29" s="72"/>
      <c r="F29" s="72"/>
      <c r="G29" s="194"/>
      <c r="H29" s="83"/>
      <c r="I29" s="195"/>
      <c r="J29" s="82"/>
      <c r="K29" s="170"/>
      <c r="L29" s="170"/>
      <c r="M29" s="170"/>
    </row>
    <row r="30" spans="1:13" ht="15" customHeight="1" x14ac:dyDescent="0.2">
      <c r="A30" s="94">
        <v>15</v>
      </c>
      <c r="B30" s="94"/>
      <c r="C30" s="99"/>
      <c r="D30" s="71"/>
      <c r="E30" s="79">
        <v>7</v>
      </c>
      <c r="G30" s="188" t="s">
        <v>202</v>
      </c>
      <c r="H30" s="83"/>
      <c r="I30" s="110">
        <f>I21-I26</f>
        <v>0</v>
      </c>
      <c r="J30" s="82"/>
      <c r="K30" s="170"/>
    </row>
    <row r="31" spans="1:13" ht="15" customHeight="1" x14ac:dyDescent="0.2">
      <c r="A31" s="191"/>
      <c r="B31" s="191"/>
      <c r="C31" s="72"/>
      <c r="D31" s="72"/>
      <c r="E31" s="72"/>
      <c r="F31" s="72"/>
      <c r="G31" s="72"/>
      <c r="H31" s="83"/>
      <c r="I31" s="196"/>
      <c r="J31" s="82"/>
      <c r="K31" s="170"/>
    </row>
    <row r="32" spans="1:13" ht="15" customHeight="1" x14ac:dyDescent="0.2">
      <c r="A32" s="94">
        <v>20</v>
      </c>
      <c r="B32" s="94"/>
      <c r="C32" s="96"/>
      <c r="D32" s="71"/>
      <c r="E32" s="79">
        <v>7</v>
      </c>
      <c r="F32" s="170"/>
      <c r="G32" s="188" t="s">
        <v>210</v>
      </c>
      <c r="H32" s="170"/>
      <c r="I32" s="197">
        <f>IF(I21=0,0,I26/I21*100)</f>
        <v>0</v>
      </c>
      <c r="J32" s="198" t="s">
        <v>211</v>
      </c>
      <c r="K32" s="170"/>
    </row>
    <row r="33" spans="1:11" ht="14.85" customHeight="1" x14ac:dyDescent="0.2">
      <c r="A33" s="170"/>
      <c r="B33" s="170"/>
      <c r="C33" s="170"/>
      <c r="D33" s="170"/>
      <c r="E33" s="170"/>
      <c r="F33" s="170"/>
      <c r="G33" s="199"/>
      <c r="H33" s="170"/>
      <c r="I33" s="170"/>
      <c r="J33" s="170"/>
      <c r="K33" s="170"/>
    </row>
    <row r="34" spans="1:11" ht="14.85" customHeight="1" x14ac:dyDescent="0.2">
      <c r="A34" s="170"/>
      <c r="B34" s="170"/>
      <c r="C34" s="170"/>
      <c r="D34" s="170"/>
      <c r="E34" s="170"/>
      <c r="F34" s="170"/>
      <c r="G34" s="200" t="s">
        <v>212</v>
      </c>
      <c r="H34" s="170"/>
      <c r="I34" s="170"/>
      <c r="J34" s="170"/>
      <c r="K34" s="170"/>
    </row>
    <row r="35" spans="1:11" ht="14.85" customHeight="1" x14ac:dyDescent="0.2">
      <c r="A35" s="170"/>
      <c r="B35" s="170"/>
      <c r="C35" s="170"/>
      <c r="D35" s="170"/>
      <c r="E35" s="170"/>
      <c r="F35" s="170"/>
      <c r="G35" s="170"/>
      <c r="H35" s="170"/>
      <c r="I35" s="170"/>
      <c r="J35" s="170"/>
      <c r="K35" s="170"/>
    </row>
    <row r="36" spans="1:11" ht="14.85" customHeight="1" x14ac:dyDescent="0.2">
      <c r="A36" s="170"/>
      <c r="B36" s="170"/>
      <c r="C36" s="170"/>
      <c r="D36" s="170"/>
      <c r="E36" s="170"/>
      <c r="F36" s="170"/>
      <c r="G36" s="170"/>
      <c r="H36" s="170"/>
      <c r="I36" s="170"/>
      <c r="J36" s="170"/>
      <c r="K36" s="170"/>
    </row>
    <row r="37" spans="1:11" ht="14.85" customHeight="1" x14ac:dyDescent="0.2">
      <c r="A37" s="170"/>
      <c r="B37" s="170"/>
      <c r="C37" s="170"/>
      <c r="D37" s="170"/>
      <c r="E37" s="170"/>
      <c r="F37" s="170"/>
      <c r="G37" s="170"/>
      <c r="H37" s="170"/>
      <c r="I37" s="170"/>
      <c r="J37" s="170"/>
      <c r="K37" s="170"/>
    </row>
    <row r="38" spans="1:11" ht="14.85" customHeight="1" x14ac:dyDescent="0.2">
      <c r="A38" s="170"/>
      <c r="B38" s="170"/>
      <c r="C38" s="170"/>
      <c r="D38" s="170"/>
      <c r="E38" s="170"/>
      <c r="F38" s="170"/>
      <c r="G38" s="170"/>
      <c r="H38" s="170"/>
      <c r="I38" s="170"/>
      <c r="J38" s="170"/>
      <c r="K38" s="170"/>
    </row>
    <row r="39" spans="1:11" ht="14.85" customHeight="1" x14ac:dyDescent="0.2">
      <c r="A39" s="170"/>
      <c r="B39" s="170"/>
      <c r="C39" s="170"/>
      <c r="D39" s="170"/>
      <c r="E39" s="170"/>
      <c r="F39" s="170"/>
      <c r="G39" s="170"/>
      <c r="H39" s="170"/>
      <c r="I39" s="170"/>
      <c r="J39" s="82"/>
      <c r="K39" s="170"/>
    </row>
    <row r="40" spans="1:11" ht="14.85" customHeight="1" x14ac:dyDescent="0.2">
      <c r="A40" s="170"/>
      <c r="B40" s="170"/>
      <c r="C40" s="170"/>
      <c r="D40" s="170"/>
      <c r="E40" s="170"/>
      <c r="F40" s="170"/>
      <c r="G40" s="86"/>
      <c r="H40" s="170"/>
      <c r="I40" s="170"/>
      <c r="J40" s="82"/>
      <c r="K40" s="170"/>
    </row>
    <row r="41" spans="1:11" ht="14.85" customHeight="1" x14ac:dyDescent="0.2">
      <c r="A41" s="170"/>
      <c r="B41" s="170"/>
      <c r="C41" s="170"/>
      <c r="D41" s="170"/>
      <c r="E41" s="170"/>
      <c r="F41" s="170"/>
      <c r="G41" s="86"/>
      <c r="H41" s="170"/>
      <c r="I41" s="170"/>
      <c r="J41" s="82"/>
      <c r="K41" s="170"/>
    </row>
    <row r="42" spans="1:11" ht="14.85" customHeight="1" x14ac:dyDescent="0.2">
      <c r="A42" s="170"/>
      <c r="B42" s="170"/>
      <c r="C42" s="170"/>
      <c r="D42" s="170"/>
      <c r="E42" s="170"/>
      <c r="F42" s="170"/>
      <c r="G42" s="86"/>
      <c r="H42" s="170"/>
      <c r="I42" s="170"/>
      <c r="J42" s="82"/>
      <c r="K42" s="170"/>
    </row>
    <row r="43" spans="1:11" ht="16.5" customHeight="1" x14ac:dyDescent="0.2">
      <c r="A43" s="170"/>
      <c r="B43" s="170"/>
      <c r="C43" s="170"/>
      <c r="D43" s="170"/>
      <c r="E43" s="170"/>
      <c r="F43" s="170"/>
      <c r="G43" s="86"/>
      <c r="H43" s="170"/>
      <c r="I43" s="170"/>
      <c r="J43" s="82"/>
      <c r="K43" s="170"/>
    </row>
    <row r="44" spans="1:11" ht="16.5" customHeight="1" x14ac:dyDescent="0.2">
      <c r="A44" s="170"/>
      <c r="B44" s="170"/>
      <c r="C44" s="170"/>
      <c r="D44" s="170"/>
      <c r="E44" s="170"/>
      <c r="F44" s="170"/>
      <c r="G44" s="170"/>
      <c r="H44" s="170"/>
      <c r="I44" s="170"/>
      <c r="J44" s="82"/>
      <c r="K44" s="170"/>
    </row>
    <row r="45" spans="1:11" ht="16.5" customHeight="1" x14ac:dyDescent="0.2">
      <c r="A45" s="170"/>
      <c r="B45" s="170"/>
      <c r="C45" s="170"/>
      <c r="D45" s="170"/>
      <c r="E45" s="170"/>
      <c r="F45" s="170"/>
      <c r="G45" s="170"/>
      <c r="H45" s="170"/>
      <c r="I45" s="170"/>
      <c r="J45" s="82"/>
      <c r="K45" s="170"/>
    </row>
    <row r="46" spans="1:11" ht="16.5" customHeight="1" x14ac:dyDescent="0.2">
      <c r="A46" s="170"/>
      <c r="B46" s="170"/>
      <c r="C46" s="170"/>
      <c r="D46" s="170"/>
      <c r="E46" s="170"/>
      <c r="F46" s="170"/>
      <c r="G46" s="170"/>
      <c r="H46" s="170"/>
      <c r="I46" s="170"/>
      <c r="J46" s="82"/>
      <c r="K46" s="170"/>
    </row>
    <row r="47" spans="1:11" ht="16.5" customHeight="1" x14ac:dyDescent="0.2">
      <c r="A47" s="170"/>
      <c r="B47" s="170"/>
      <c r="C47" s="170"/>
      <c r="D47" s="170"/>
      <c r="E47" s="170"/>
      <c r="F47" s="170"/>
      <c r="G47" s="170"/>
      <c r="H47" s="170"/>
      <c r="I47" s="170"/>
      <c r="J47" s="82"/>
      <c r="K47" s="170"/>
    </row>
    <row r="48" spans="1:11" ht="16.5" customHeight="1" x14ac:dyDescent="0.2">
      <c r="A48" s="170"/>
      <c r="B48" s="170"/>
      <c r="C48" s="170"/>
      <c r="D48" s="170"/>
      <c r="E48" s="170"/>
      <c r="F48" s="170"/>
      <c r="G48" s="170"/>
      <c r="H48" s="170"/>
      <c r="I48" s="170"/>
      <c r="J48" s="82"/>
      <c r="K48" s="170"/>
    </row>
    <row r="49" spans="1:12" ht="16.5" customHeight="1" x14ac:dyDescent="0.2">
      <c r="A49" s="170"/>
      <c r="B49" s="170"/>
      <c r="C49" s="170"/>
      <c r="D49" s="170"/>
      <c r="E49" s="170"/>
      <c r="F49" s="170"/>
      <c r="G49" s="170"/>
      <c r="H49" s="170"/>
      <c r="I49" s="170"/>
      <c r="J49" s="82"/>
      <c r="K49" s="170"/>
    </row>
    <row r="50" spans="1:12" ht="16.5" customHeight="1" x14ac:dyDescent="0.2">
      <c r="A50" s="170"/>
      <c r="B50" s="170"/>
      <c r="C50" s="170"/>
      <c r="D50" s="170"/>
      <c r="E50" s="170"/>
      <c r="F50" s="170"/>
      <c r="G50" s="170"/>
      <c r="H50" s="170"/>
      <c r="I50" s="170"/>
      <c r="J50" s="82"/>
      <c r="K50" s="170"/>
    </row>
    <row r="51" spans="1:12" ht="16.5" customHeight="1" x14ac:dyDescent="0.2">
      <c r="A51" s="170"/>
      <c r="B51" s="170"/>
      <c r="C51" s="170"/>
      <c r="D51" s="170"/>
      <c r="E51" s="170"/>
      <c r="F51" s="170"/>
      <c r="G51" s="170"/>
      <c r="H51" s="170"/>
      <c r="I51" s="170"/>
      <c r="J51" s="82"/>
      <c r="K51" s="170"/>
    </row>
    <row r="52" spans="1:12" ht="16.5" customHeight="1" x14ac:dyDescent="0.2">
      <c r="A52" s="170"/>
      <c r="B52" s="170"/>
      <c r="C52" s="170"/>
      <c r="D52" s="170"/>
      <c r="E52" s="170"/>
      <c r="F52" s="170"/>
      <c r="G52" s="170"/>
      <c r="H52" s="170"/>
      <c r="I52" s="170"/>
      <c r="J52" s="170"/>
      <c r="K52" s="170"/>
    </row>
    <row r="53" spans="1:12" ht="16.5" customHeight="1" x14ac:dyDescent="0.2">
      <c r="A53" s="170"/>
      <c r="B53" s="170"/>
      <c r="C53" s="170"/>
      <c r="D53" s="170"/>
      <c r="E53" s="170"/>
      <c r="F53" s="170"/>
      <c r="G53" s="170"/>
      <c r="H53" s="170"/>
      <c r="I53" s="170"/>
      <c r="J53" s="170"/>
      <c r="K53" s="170"/>
    </row>
    <row r="54" spans="1:12" ht="16.5" customHeight="1" x14ac:dyDescent="0.2">
      <c r="A54" s="170"/>
      <c r="B54" s="170"/>
      <c r="C54" s="170"/>
      <c r="D54" s="170"/>
      <c r="E54" s="170"/>
      <c r="F54" s="170"/>
      <c r="G54" s="170"/>
      <c r="H54" s="170"/>
      <c r="I54" s="170"/>
      <c r="J54" s="170"/>
      <c r="K54" s="170"/>
    </row>
    <row r="55" spans="1:12" ht="16.5" customHeight="1" x14ac:dyDescent="0.2">
      <c r="A55" s="170"/>
      <c r="B55" s="170"/>
      <c r="C55" s="170"/>
      <c r="D55" s="170"/>
      <c r="E55" s="170"/>
      <c r="F55" s="170"/>
      <c r="G55" s="170"/>
      <c r="H55" s="170"/>
      <c r="I55" s="170"/>
      <c r="J55" s="170"/>
    </row>
    <row r="56" spans="1:12" ht="16.5" customHeight="1" x14ac:dyDescent="0.2">
      <c r="A56" s="170"/>
      <c r="B56" s="170"/>
      <c r="C56" s="170"/>
      <c r="D56" s="170"/>
      <c r="E56" s="170"/>
      <c r="F56" s="170"/>
      <c r="G56" s="170"/>
      <c r="H56" s="170"/>
      <c r="I56" s="170"/>
      <c r="J56" s="170"/>
    </row>
    <row r="57" spans="1:12" ht="16.5" customHeight="1" x14ac:dyDescent="0.2">
      <c r="A57" s="170"/>
      <c r="B57" s="170"/>
      <c r="C57" s="170"/>
      <c r="D57" s="170"/>
      <c r="E57" s="170"/>
      <c r="F57" s="170"/>
      <c r="G57" s="170"/>
      <c r="H57" s="170"/>
      <c r="I57" s="170"/>
      <c r="J57" s="170"/>
      <c r="K57" s="170"/>
    </row>
    <row r="58" spans="1:12" ht="16.5" customHeight="1" x14ac:dyDescent="0.2">
      <c r="A58" s="170"/>
      <c r="B58" s="170"/>
      <c r="C58" s="170"/>
      <c r="D58" s="170"/>
      <c r="E58" s="170"/>
      <c r="F58" s="170"/>
      <c r="G58" s="170"/>
      <c r="H58" s="170"/>
      <c r="I58" s="170"/>
      <c r="J58" s="170"/>
    </row>
    <row r="59" spans="1:12" ht="16.5" customHeight="1" x14ac:dyDescent="0.2">
      <c r="A59" s="170"/>
      <c r="B59" s="170"/>
      <c r="C59" s="170"/>
      <c r="D59" s="170"/>
      <c r="E59" s="170"/>
      <c r="F59" s="170"/>
      <c r="G59" s="170"/>
      <c r="H59" s="170"/>
      <c r="I59" s="170"/>
      <c r="J59" s="170"/>
    </row>
    <row r="60" spans="1:12" ht="16.5" customHeight="1" x14ac:dyDescent="0.2">
      <c r="A60" s="170"/>
      <c r="B60" s="170"/>
      <c r="C60" s="170"/>
      <c r="D60" s="170"/>
      <c r="E60" s="170"/>
      <c r="F60" s="170"/>
      <c r="G60" s="170"/>
      <c r="H60" s="170"/>
      <c r="I60" s="170"/>
      <c r="J60" s="170"/>
    </row>
    <row r="61" spans="1:12" ht="16.5" customHeight="1" x14ac:dyDescent="0.2">
      <c r="A61" s="170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</row>
    <row r="62" spans="1:12" ht="16.5" customHeight="1" x14ac:dyDescent="0.2">
      <c r="A62" s="170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</row>
    <row r="63" spans="1:12" ht="16.5" customHeight="1" x14ac:dyDescent="0.2">
      <c r="A63" s="170"/>
      <c r="B63" s="170"/>
      <c r="C63" s="170"/>
      <c r="D63" s="170"/>
      <c r="E63" s="170"/>
      <c r="G63" s="176"/>
      <c r="H63" s="170"/>
      <c r="I63" s="170"/>
      <c r="J63" s="170"/>
      <c r="K63" s="170"/>
      <c r="L63" s="170"/>
    </row>
    <row r="64" spans="1:12" ht="16.5" customHeight="1" x14ac:dyDescent="0.2">
      <c r="A64" s="170"/>
      <c r="B64" s="170"/>
      <c r="C64" s="170"/>
      <c r="D64" s="170"/>
      <c r="E64" s="170"/>
      <c r="G64" s="176"/>
      <c r="H64" s="170"/>
      <c r="I64" s="170"/>
      <c r="J64" s="170"/>
      <c r="K64" s="170"/>
      <c r="L64" s="170"/>
    </row>
    <row r="65" spans="1:12" ht="16.5" customHeight="1" x14ac:dyDescent="0.2">
      <c r="A65" s="170"/>
      <c r="B65" s="170"/>
      <c r="C65" s="170"/>
      <c r="D65" s="170"/>
      <c r="E65" s="170"/>
      <c r="G65" s="176"/>
      <c r="H65" s="170"/>
      <c r="I65" s="170"/>
      <c r="J65" s="170"/>
      <c r="K65" s="170"/>
      <c r="L65" s="170"/>
    </row>
    <row r="66" spans="1:12" ht="16.5" customHeight="1" x14ac:dyDescent="0.2">
      <c r="H66" s="170"/>
      <c r="I66" s="170"/>
      <c r="J66" s="170"/>
      <c r="K66" s="170"/>
      <c r="L66" s="170"/>
    </row>
    <row r="67" spans="1:12" x14ac:dyDescent="0.2">
      <c r="G67" s="171"/>
      <c r="H67" s="170"/>
      <c r="I67" s="170"/>
      <c r="J67" s="170"/>
      <c r="K67" s="170"/>
      <c r="L67" s="170"/>
    </row>
    <row r="68" spans="1:12" x14ac:dyDescent="0.2">
      <c r="H68" s="170"/>
      <c r="I68" s="170"/>
      <c r="J68" s="170"/>
      <c r="K68" s="170"/>
      <c r="L68" s="170"/>
    </row>
    <row r="69" spans="1:12" x14ac:dyDescent="0.2">
      <c r="H69" s="170"/>
      <c r="I69" s="170"/>
      <c r="J69" s="170"/>
      <c r="K69" s="170"/>
      <c r="L69" s="170"/>
    </row>
  </sheetData>
  <mergeCells count="4">
    <mergeCell ref="H9:I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9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M71"/>
  <sheetViews>
    <sheetView showGridLines="0" zoomScaleNormal="100" zoomScaleSheetLayoutView="55" workbookViewId="0"/>
  </sheetViews>
  <sheetFormatPr defaultRowHeight="12" x14ac:dyDescent="0.2"/>
  <cols>
    <col min="1" max="5" width="3" style="70" customWidth="1"/>
    <col min="6" max="6" width="12.85546875" style="70" customWidth="1"/>
    <col min="7" max="7" width="60.5703125" style="70" customWidth="1"/>
    <col min="8" max="8" width="10.7109375" style="71" customWidth="1"/>
    <col min="9" max="9" width="15.7109375" style="70" customWidth="1"/>
    <col min="10" max="10" width="5.7109375" style="72" customWidth="1"/>
    <col min="11" max="11" width="13.85546875" style="73" customWidth="1"/>
    <col min="12" max="16384" width="9.140625" style="72"/>
  </cols>
  <sheetData>
    <row r="1" spans="1:10" customFormat="1" ht="50.1" customHeight="1" x14ac:dyDescent="0.2">
      <c r="A1" s="217" t="s">
        <v>234</v>
      </c>
      <c r="B1" s="218"/>
      <c r="C1" s="218"/>
      <c r="D1" s="218"/>
      <c r="E1" s="218"/>
      <c r="F1" s="219"/>
      <c r="G1" s="219"/>
      <c r="H1" s="219"/>
      <c r="I1" s="219"/>
      <c r="J1" s="220"/>
    </row>
    <row r="2" spans="1:10" customFormat="1" ht="14.85" customHeight="1" x14ac:dyDescent="0.2"/>
    <row r="3" spans="1:10" ht="13.5" customHeight="1" x14ac:dyDescent="0.2"/>
    <row r="4" spans="1:10" ht="14.85" customHeight="1" x14ac:dyDescent="0.2">
      <c r="A4" s="5" t="s">
        <v>0</v>
      </c>
      <c r="B4" s="74"/>
      <c r="C4" s="74"/>
      <c r="D4" s="75"/>
      <c r="E4" s="74"/>
      <c r="F4" s="74"/>
      <c r="G4" s="74"/>
      <c r="H4" s="71" t="s">
        <v>1</v>
      </c>
      <c r="I4" s="76">
        <v>40623</v>
      </c>
    </row>
    <row r="5" spans="1:10" ht="14.85" customHeight="1" x14ac:dyDescent="0.2">
      <c r="A5" s="10" t="s">
        <v>61</v>
      </c>
      <c r="B5" s="74"/>
      <c r="C5" s="74"/>
      <c r="D5" s="77"/>
      <c r="E5" s="78"/>
      <c r="F5" s="78"/>
      <c r="G5" s="78"/>
      <c r="H5" s="71" t="s">
        <v>2</v>
      </c>
      <c r="I5" s="79"/>
    </row>
    <row r="6" spans="1:10" ht="14.85" customHeight="1" x14ac:dyDescent="0.2">
      <c r="A6" s="80"/>
      <c r="H6" s="71" t="s">
        <v>3</v>
      </c>
      <c r="I6" s="76">
        <v>42735</v>
      </c>
    </row>
    <row r="7" spans="1:10" ht="14.85" customHeight="1" x14ac:dyDescent="0.2">
      <c r="A7" s="72"/>
      <c r="I7" s="72"/>
    </row>
    <row r="8" spans="1:10" ht="14.85" customHeight="1" x14ac:dyDescent="0.2">
      <c r="A8" s="81" t="s">
        <v>167</v>
      </c>
    </row>
    <row r="9" spans="1:10" ht="14.85" customHeight="1" x14ac:dyDescent="0.2">
      <c r="A9" s="72"/>
      <c r="H9" s="234" t="s">
        <v>213</v>
      </c>
      <c r="I9" s="240"/>
    </row>
    <row r="10" spans="1:10" ht="29.45" customHeight="1" x14ac:dyDescent="0.2">
      <c r="A10" s="227" t="s">
        <v>6</v>
      </c>
      <c r="B10" s="227"/>
      <c r="C10" s="227"/>
      <c r="D10" s="227"/>
      <c r="E10" s="227"/>
      <c r="F10" s="227"/>
      <c r="G10" s="84" t="s">
        <v>7</v>
      </c>
      <c r="H10" s="241"/>
      <c r="I10" s="242"/>
    </row>
    <row r="11" spans="1:10" ht="29.45" customHeight="1" x14ac:dyDescent="0.2">
      <c r="A11" s="228" t="s">
        <v>8</v>
      </c>
      <c r="B11" s="228"/>
      <c r="C11" s="228"/>
      <c r="D11" s="228"/>
      <c r="E11" s="228"/>
      <c r="F11" s="228"/>
      <c r="G11" s="85" t="s">
        <v>214</v>
      </c>
      <c r="H11" s="241"/>
      <c r="I11" s="242"/>
    </row>
    <row r="12" spans="1:10" ht="14.85" customHeight="1" x14ac:dyDescent="0.2">
      <c r="A12" s="87" t="s">
        <v>10</v>
      </c>
      <c r="G12" s="85" t="s">
        <v>215</v>
      </c>
      <c r="H12" s="243"/>
      <c r="I12" s="244"/>
    </row>
    <row r="13" spans="1:10" ht="14.85" customHeight="1" x14ac:dyDescent="0.2">
      <c r="A13" s="87" t="s">
        <v>12</v>
      </c>
      <c r="B13" s="72"/>
      <c r="C13" s="72"/>
      <c r="D13" s="72"/>
      <c r="E13" s="72"/>
      <c r="F13" s="72"/>
      <c r="G13" s="70" t="s">
        <v>13</v>
      </c>
      <c r="H13" s="116"/>
      <c r="I13" s="116"/>
    </row>
    <row r="14" spans="1:10" ht="14.85" customHeight="1" x14ac:dyDescent="0.2">
      <c r="A14" s="87" t="s">
        <v>14</v>
      </c>
      <c r="G14" s="85" t="s">
        <v>216</v>
      </c>
    </row>
    <row r="15" spans="1:10" ht="14.85" customHeight="1" x14ac:dyDescent="0.2">
      <c r="A15" s="80"/>
    </row>
    <row r="16" spans="1:10" ht="14.85" customHeight="1" x14ac:dyDescent="0.2">
      <c r="B16" s="72"/>
      <c r="C16" s="72"/>
      <c r="D16" s="72"/>
      <c r="E16" s="72"/>
      <c r="F16" s="72"/>
      <c r="G16" s="72"/>
    </row>
    <row r="17" spans="1:13" ht="14.85" customHeight="1" x14ac:dyDescent="0.2"/>
    <row r="18" spans="1:13" ht="14.85" customHeight="1" x14ac:dyDescent="0.2">
      <c r="A18" s="92" t="s">
        <v>217</v>
      </c>
      <c r="I18" s="72"/>
    </row>
    <row r="19" spans="1:13" ht="14.85" customHeight="1" x14ac:dyDescent="0.2">
      <c r="A19" s="72"/>
      <c r="B19" s="72"/>
      <c r="C19" s="72"/>
      <c r="D19" s="72"/>
      <c r="E19" s="72"/>
      <c r="H19" s="168"/>
      <c r="I19" s="169" t="s">
        <v>17</v>
      </c>
    </row>
    <row r="20" spans="1:13" ht="14.85" customHeight="1" x14ac:dyDescent="0.2">
      <c r="A20" s="70" t="s">
        <v>22</v>
      </c>
      <c r="E20" s="70" t="s">
        <v>23</v>
      </c>
      <c r="H20" s="168"/>
      <c r="I20" s="94">
        <v>10</v>
      </c>
    </row>
    <row r="21" spans="1:13" ht="15" customHeight="1" x14ac:dyDescent="0.2">
      <c r="A21" s="94" t="s">
        <v>24</v>
      </c>
      <c r="B21" s="97"/>
      <c r="C21" s="97"/>
      <c r="D21" s="71"/>
      <c r="E21" s="79">
        <v>8</v>
      </c>
      <c r="F21" s="72"/>
      <c r="G21" s="160" t="s">
        <v>218</v>
      </c>
      <c r="H21" s="168"/>
      <c r="I21" s="104"/>
      <c r="J21" s="82"/>
    </row>
    <row r="22" spans="1:13" ht="30" customHeight="1" x14ac:dyDescent="0.2">
      <c r="A22" s="94">
        <v>10</v>
      </c>
      <c r="B22" s="94"/>
      <c r="C22" s="97"/>
      <c r="D22" s="71"/>
      <c r="E22" s="79">
        <v>8</v>
      </c>
      <c r="F22" s="72"/>
      <c r="G22" s="189" t="s">
        <v>219</v>
      </c>
      <c r="H22" s="168"/>
      <c r="I22" s="104"/>
      <c r="J22" s="82"/>
      <c r="K22" s="170"/>
    </row>
    <row r="23" spans="1:13" ht="30" customHeight="1" x14ac:dyDescent="0.2">
      <c r="A23" s="94">
        <v>12</v>
      </c>
      <c r="B23" s="94"/>
      <c r="C23" s="97"/>
      <c r="D23" s="71"/>
      <c r="E23" s="79">
        <v>2</v>
      </c>
      <c r="F23" s="72"/>
      <c r="G23" s="189" t="s">
        <v>220</v>
      </c>
      <c r="H23" s="168"/>
      <c r="I23" s="104"/>
      <c r="J23" s="82"/>
      <c r="K23" s="170"/>
    </row>
    <row r="24" spans="1:13" ht="30" customHeight="1" x14ac:dyDescent="0.2">
      <c r="A24" s="94">
        <v>13</v>
      </c>
      <c r="B24" s="94"/>
      <c r="C24" s="97"/>
      <c r="D24" s="71"/>
      <c r="E24" s="79">
        <v>4</v>
      </c>
      <c r="F24" s="72"/>
      <c r="G24" s="189" t="s">
        <v>221</v>
      </c>
      <c r="H24" s="168"/>
      <c r="I24" s="104"/>
      <c r="J24" s="82"/>
      <c r="K24" s="170"/>
    </row>
    <row r="25" spans="1:13" ht="14.85" customHeight="1" x14ac:dyDescent="0.2">
      <c r="A25" s="201"/>
      <c r="B25" s="201"/>
      <c r="C25" s="201"/>
      <c r="D25" s="202"/>
      <c r="E25" s="202"/>
      <c r="F25" s="72"/>
      <c r="G25" s="202"/>
      <c r="H25" s="168"/>
      <c r="I25" s="170"/>
      <c r="J25" s="82"/>
      <c r="K25" s="170"/>
    </row>
    <row r="26" spans="1:13" ht="30" customHeight="1" x14ac:dyDescent="0.2">
      <c r="A26" s="94">
        <v>15</v>
      </c>
      <c r="B26" s="94"/>
      <c r="C26" s="94"/>
      <c r="D26" s="71"/>
      <c r="E26" s="79">
        <v>9</v>
      </c>
      <c r="F26" s="72"/>
      <c r="G26" s="203" t="s">
        <v>222</v>
      </c>
      <c r="H26" s="168"/>
      <c r="I26" s="197">
        <f>IF(I21=0,0,I22/I21*100)</f>
        <v>0</v>
      </c>
      <c r="J26" s="70" t="s">
        <v>211</v>
      </c>
      <c r="K26" s="170"/>
    </row>
    <row r="27" spans="1:13" ht="14.85" customHeight="1" x14ac:dyDescent="0.2">
      <c r="A27" s="201"/>
      <c r="B27" s="201"/>
      <c r="C27" s="201"/>
      <c r="D27" s="202"/>
      <c r="E27" s="202"/>
      <c r="F27" s="202"/>
      <c r="G27" s="171"/>
      <c r="H27" s="172"/>
      <c r="I27" s="170"/>
      <c r="J27" s="82"/>
      <c r="K27" s="170"/>
    </row>
    <row r="28" spans="1:13" ht="14.85" customHeight="1" x14ac:dyDescent="0.2">
      <c r="A28" s="173"/>
      <c r="B28" s="173"/>
      <c r="C28" s="173"/>
      <c r="D28" s="170"/>
      <c r="E28" s="170"/>
      <c r="F28" s="120"/>
      <c r="G28" s="204"/>
      <c r="H28" s="170"/>
      <c r="I28" s="153"/>
      <c r="J28" s="170"/>
      <c r="K28" s="170"/>
    </row>
    <row r="29" spans="1:13" ht="30" customHeight="1" x14ac:dyDescent="0.2">
      <c r="A29" s="94">
        <v>20</v>
      </c>
      <c r="B29" s="94"/>
      <c r="C29" s="94"/>
      <c r="D29" s="71"/>
      <c r="E29" s="79">
        <v>9</v>
      </c>
      <c r="G29" s="205" t="s">
        <v>223</v>
      </c>
      <c r="H29" s="172"/>
      <c r="I29" s="104"/>
      <c r="J29" s="82"/>
      <c r="K29" s="170"/>
      <c r="L29" s="170"/>
      <c r="M29" s="170"/>
    </row>
    <row r="30" spans="1:13" ht="30.75" customHeight="1" x14ac:dyDescent="0.2">
      <c r="A30" s="94">
        <v>25</v>
      </c>
      <c r="B30" s="94"/>
      <c r="C30" s="94"/>
      <c r="D30" s="71"/>
      <c r="E30" s="79">
        <v>0</v>
      </c>
      <c r="G30" s="189" t="s">
        <v>224</v>
      </c>
      <c r="H30" s="83"/>
      <c r="I30" s="104"/>
      <c r="J30" s="82"/>
      <c r="K30" s="170"/>
      <c r="L30" s="170"/>
      <c r="M30" s="170"/>
    </row>
    <row r="31" spans="1:13" ht="15" customHeight="1" x14ac:dyDescent="0.2">
      <c r="A31" s="201"/>
      <c r="B31" s="201"/>
      <c r="C31" s="201"/>
      <c r="D31" s="202"/>
      <c r="E31" s="202"/>
      <c r="G31" s="202"/>
      <c r="H31" s="83"/>
      <c r="I31" s="170"/>
      <c r="J31" s="82"/>
      <c r="K31" s="170"/>
      <c r="L31" s="170"/>
      <c r="M31" s="170"/>
    </row>
    <row r="32" spans="1:13" ht="30" customHeight="1" x14ac:dyDescent="0.2">
      <c r="A32" s="94">
        <v>30</v>
      </c>
      <c r="B32" s="94"/>
      <c r="C32" s="97"/>
      <c r="D32" s="71"/>
      <c r="E32" s="79">
        <v>0</v>
      </c>
      <c r="G32" s="206" t="s">
        <v>225</v>
      </c>
      <c r="H32" s="83"/>
      <c r="I32" s="197">
        <f>IF(I29=0,0,I30/I29*100)</f>
        <v>0</v>
      </c>
      <c r="J32" s="70" t="s">
        <v>211</v>
      </c>
      <c r="K32" s="170"/>
    </row>
    <row r="33" spans="1:11" ht="14.85" customHeight="1" x14ac:dyDescent="0.2">
      <c r="A33" s="202"/>
      <c r="B33" s="202"/>
      <c r="C33" s="202"/>
      <c r="D33" s="202"/>
      <c r="E33" s="202"/>
      <c r="F33" s="202"/>
      <c r="G33" s="202"/>
      <c r="H33" s="83"/>
      <c r="I33" s="202"/>
      <c r="J33" s="82"/>
      <c r="K33" s="170"/>
    </row>
    <row r="34" spans="1:11" ht="14.85" customHeight="1" x14ac:dyDescent="0.2">
      <c r="A34" s="170"/>
      <c r="B34" s="170"/>
      <c r="C34" s="170"/>
      <c r="D34" s="170"/>
      <c r="E34" s="170"/>
      <c r="F34" s="170"/>
      <c r="G34" s="170"/>
      <c r="H34" s="170"/>
      <c r="I34" s="170"/>
      <c r="J34" s="170"/>
      <c r="K34" s="170"/>
    </row>
    <row r="35" spans="1:11" ht="14.85" customHeight="1" x14ac:dyDescent="0.2">
      <c r="A35" s="170"/>
      <c r="B35" s="170"/>
      <c r="C35" s="170"/>
      <c r="D35" s="170"/>
      <c r="E35" s="170"/>
      <c r="F35" s="170"/>
      <c r="G35" s="170"/>
      <c r="H35" s="170"/>
      <c r="I35" s="170"/>
      <c r="J35" s="170"/>
      <c r="K35" s="170"/>
    </row>
    <row r="36" spans="1:11" ht="14.85" customHeight="1" x14ac:dyDescent="0.2">
      <c r="A36" s="170"/>
      <c r="B36" s="170"/>
      <c r="C36" s="170"/>
      <c r="D36" s="170"/>
      <c r="E36" s="170"/>
      <c r="F36" s="170"/>
      <c r="G36" s="170"/>
      <c r="H36" s="170"/>
      <c r="I36" s="170"/>
      <c r="J36" s="170"/>
      <c r="K36" s="170"/>
    </row>
    <row r="37" spans="1:11" ht="14.85" customHeight="1" x14ac:dyDescent="0.2">
      <c r="A37" s="170"/>
      <c r="B37" s="170"/>
      <c r="C37" s="170"/>
      <c r="D37" s="170"/>
      <c r="E37" s="170"/>
      <c r="F37" s="170"/>
      <c r="G37" s="170"/>
      <c r="H37" s="170"/>
      <c r="I37" s="170"/>
      <c r="J37" s="170"/>
      <c r="K37" s="170"/>
    </row>
    <row r="38" spans="1:11" ht="14.85" customHeight="1" x14ac:dyDescent="0.2">
      <c r="A38" s="170"/>
      <c r="B38" s="170"/>
      <c r="C38" s="170"/>
      <c r="D38" s="170"/>
      <c r="E38" s="170"/>
      <c r="F38" s="170"/>
      <c r="G38" s="170"/>
      <c r="H38" s="170"/>
      <c r="I38" s="170"/>
      <c r="J38" s="170"/>
      <c r="K38" s="170"/>
    </row>
    <row r="39" spans="1:11" ht="14.85" customHeight="1" x14ac:dyDescent="0.2">
      <c r="A39" s="170"/>
      <c r="B39" s="170"/>
      <c r="C39" s="170"/>
      <c r="D39" s="170"/>
      <c r="E39" s="170"/>
      <c r="F39" s="170"/>
      <c r="G39" s="170"/>
      <c r="H39" s="170"/>
      <c r="I39" s="170"/>
      <c r="J39" s="170"/>
      <c r="K39" s="170"/>
    </row>
    <row r="40" spans="1:11" ht="14.85" customHeight="1" x14ac:dyDescent="0.2">
      <c r="A40" s="170"/>
      <c r="B40" s="170"/>
      <c r="C40" s="170"/>
      <c r="D40" s="170"/>
      <c r="E40" s="170"/>
      <c r="F40" s="170"/>
      <c r="G40" s="170"/>
      <c r="H40" s="170"/>
      <c r="I40" s="170"/>
      <c r="J40" s="170"/>
      <c r="K40" s="170"/>
    </row>
    <row r="41" spans="1:11" ht="14.85" customHeight="1" x14ac:dyDescent="0.2">
      <c r="A41" s="170"/>
      <c r="B41" s="170"/>
      <c r="C41" s="170"/>
      <c r="D41" s="170"/>
      <c r="E41" s="170"/>
      <c r="F41" s="170"/>
      <c r="G41" s="170"/>
      <c r="H41" s="170"/>
      <c r="I41" s="170"/>
      <c r="J41" s="82"/>
      <c r="K41" s="170"/>
    </row>
    <row r="42" spans="1:11" ht="14.85" customHeight="1" x14ac:dyDescent="0.2">
      <c r="A42" s="170"/>
      <c r="B42" s="170"/>
      <c r="C42" s="170"/>
      <c r="D42" s="170"/>
      <c r="E42" s="170"/>
      <c r="F42" s="170"/>
      <c r="G42" s="86"/>
      <c r="H42" s="170"/>
      <c r="I42" s="170"/>
      <c r="J42" s="82"/>
      <c r="K42" s="170"/>
    </row>
    <row r="43" spans="1:11" ht="14.85" customHeight="1" x14ac:dyDescent="0.2">
      <c r="A43" s="170"/>
      <c r="B43" s="170"/>
      <c r="C43" s="170"/>
      <c r="D43" s="170"/>
      <c r="E43" s="170"/>
      <c r="F43" s="170"/>
      <c r="G43" s="86"/>
      <c r="H43" s="170"/>
      <c r="I43" s="170"/>
      <c r="J43" s="82"/>
      <c r="K43" s="170"/>
    </row>
    <row r="44" spans="1:11" ht="14.85" customHeight="1" x14ac:dyDescent="0.2">
      <c r="A44" s="170"/>
      <c r="B44" s="170"/>
      <c r="C44" s="170"/>
      <c r="D44" s="170"/>
      <c r="E44" s="170"/>
      <c r="F44" s="170"/>
      <c r="G44" s="86"/>
      <c r="H44" s="170"/>
      <c r="I44" s="170"/>
      <c r="J44" s="82"/>
      <c r="K44" s="170"/>
    </row>
    <row r="45" spans="1:11" ht="16.5" customHeight="1" x14ac:dyDescent="0.2">
      <c r="A45" s="170"/>
      <c r="B45" s="170"/>
      <c r="C45" s="170"/>
      <c r="D45" s="170"/>
      <c r="E45" s="170"/>
      <c r="F45" s="170"/>
      <c r="G45" s="86"/>
      <c r="H45" s="170"/>
      <c r="I45" s="170"/>
      <c r="J45" s="82"/>
      <c r="K45" s="170"/>
    </row>
    <row r="46" spans="1:11" ht="16.5" customHeight="1" x14ac:dyDescent="0.2">
      <c r="A46" s="170"/>
      <c r="B46" s="170"/>
      <c r="C46" s="170"/>
      <c r="D46" s="170"/>
      <c r="E46" s="170"/>
      <c r="F46" s="170"/>
      <c r="G46" s="170"/>
      <c r="H46" s="170"/>
      <c r="I46" s="170"/>
      <c r="J46" s="82"/>
      <c r="K46" s="170"/>
    </row>
    <row r="47" spans="1:11" ht="16.5" customHeight="1" x14ac:dyDescent="0.2">
      <c r="A47" s="170"/>
      <c r="B47" s="170"/>
      <c r="C47" s="170"/>
      <c r="D47" s="170"/>
      <c r="E47" s="170"/>
      <c r="F47" s="170"/>
      <c r="G47" s="170"/>
      <c r="H47" s="170"/>
      <c r="I47" s="170"/>
      <c r="J47" s="82"/>
      <c r="K47" s="170"/>
    </row>
    <row r="48" spans="1:11" ht="16.5" customHeight="1" x14ac:dyDescent="0.2">
      <c r="A48" s="170"/>
      <c r="B48" s="170"/>
      <c r="C48" s="170"/>
      <c r="D48" s="170"/>
      <c r="E48" s="170"/>
      <c r="F48" s="170"/>
      <c r="G48" s="170"/>
      <c r="H48" s="170"/>
      <c r="I48" s="170"/>
      <c r="J48" s="82"/>
      <c r="K48" s="170"/>
    </row>
    <row r="49" spans="1:12" ht="16.5" customHeight="1" x14ac:dyDescent="0.2">
      <c r="A49" s="170"/>
      <c r="B49" s="170"/>
      <c r="C49" s="170"/>
      <c r="D49" s="170"/>
      <c r="E49" s="170"/>
      <c r="F49" s="170"/>
      <c r="G49" s="170"/>
      <c r="H49" s="170"/>
      <c r="I49" s="170"/>
      <c r="J49" s="82"/>
      <c r="K49" s="170"/>
    </row>
    <row r="50" spans="1:12" ht="16.5" customHeight="1" x14ac:dyDescent="0.2">
      <c r="A50" s="170"/>
      <c r="B50" s="170"/>
      <c r="C50" s="170"/>
      <c r="D50" s="170"/>
      <c r="E50" s="170"/>
      <c r="F50" s="170"/>
      <c r="G50" s="170"/>
      <c r="H50" s="170"/>
      <c r="I50" s="170"/>
      <c r="J50" s="82"/>
      <c r="K50" s="170"/>
    </row>
    <row r="51" spans="1:12" ht="16.5" customHeight="1" x14ac:dyDescent="0.2">
      <c r="A51" s="170"/>
      <c r="B51" s="170"/>
      <c r="C51" s="170"/>
      <c r="D51" s="170"/>
      <c r="E51" s="170"/>
      <c r="F51" s="170"/>
      <c r="G51" s="170"/>
      <c r="H51" s="170"/>
      <c r="I51" s="170"/>
      <c r="J51" s="82"/>
      <c r="K51" s="170"/>
    </row>
    <row r="52" spans="1:12" ht="16.5" customHeight="1" x14ac:dyDescent="0.2">
      <c r="A52" s="170"/>
      <c r="B52" s="170"/>
      <c r="C52" s="170"/>
      <c r="D52" s="170"/>
      <c r="E52" s="170"/>
      <c r="F52" s="170"/>
      <c r="G52" s="170"/>
      <c r="H52" s="170"/>
      <c r="I52" s="170"/>
      <c r="J52" s="82"/>
      <c r="K52" s="170"/>
    </row>
    <row r="53" spans="1:12" ht="16.5" customHeight="1" x14ac:dyDescent="0.2">
      <c r="A53" s="170"/>
      <c r="B53" s="170"/>
      <c r="C53" s="170"/>
      <c r="D53" s="170"/>
      <c r="E53" s="170"/>
      <c r="F53" s="170"/>
      <c r="G53" s="170"/>
      <c r="H53" s="170"/>
      <c r="I53" s="170"/>
      <c r="J53" s="82"/>
      <c r="K53" s="170"/>
    </row>
    <row r="54" spans="1:12" ht="16.5" customHeight="1" x14ac:dyDescent="0.2">
      <c r="A54" s="170"/>
      <c r="B54" s="170"/>
      <c r="C54" s="170"/>
      <c r="D54" s="170"/>
      <c r="E54" s="170"/>
      <c r="F54" s="170"/>
      <c r="G54" s="170"/>
      <c r="H54" s="170"/>
      <c r="I54" s="170"/>
      <c r="J54" s="170"/>
      <c r="K54" s="170"/>
    </row>
    <row r="55" spans="1:12" ht="16.5" customHeight="1" x14ac:dyDescent="0.2">
      <c r="A55" s="170"/>
      <c r="B55" s="170"/>
      <c r="C55" s="170"/>
      <c r="D55" s="170"/>
      <c r="E55" s="170"/>
      <c r="F55" s="170"/>
      <c r="G55" s="170"/>
      <c r="H55" s="170"/>
      <c r="I55" s="170"/>
      <c r="J55" s="170"/>
      <c r="K55" s="170"/>
    </row>
    <row r="56" spans="1:12" ht="16.5" customHeight="1" x14ac:dyDescent="0.2">
      <c r="A56" s="170"/>
      <c r="B56" s="170"/>
      <c r="C56" s="170"/>
      <c r="D56" s="170"/>
      <c r="E56" s="170"/>
      <c r="F56" s="170"/>
      <c r="G56" s="170"/>
      <c r="H56" s="170"/>
      <c r="I56" s="170"/>
      <c r="J56" s="170"/>
      <c r="K56" s="170"/>
    </row>
    <row r="57" spans="1:12" ht="16.5" customHeight="1" x14ac:dyDescent="0.2">
      <c r="A57" s="170"/>
      <c r="B57" s="170"/>
      <c r="C57" s="170"/>
      <c r="D57" s="170"/>
      <c r="E57" s="170"/>
      <c r="F57" s="170"/>
      <c r="G57" s="170"/>
      <c r="H57" s="170"/>
      <c r="I57" s="170"/>
      <c r="J57" s="170"/>
    </row>
    <row r="58" spans="1:12" ht="16.5" customHeight="1" x14ac:dyDescent="0.2">
      <c r="A58" s="170"/>
      <c r="B58" s="170"/>
      <c r="C58" s="170"/>
      <c r="D58" s="170"/>
      <c r="E58" s="170"/>
      <c r="F58" s="170"/>
      <c r="G58" s="170"/>
      <c r="H58" s="170"/>
      <c r="I58" s="170"/>
      <c r="J58" s="170"/>
    </row>
    <row r="59" spans="1:12" ht="16.5" customHeight="1" x14ac:dyDescent="0.2">
      <c r="A59" s="170"/>
      <c r="B59" s="170"/>
      <c r="C59" s="170"/>
      <c r="D59" s="170"/>
      <c r="E59" s="170"/>
      <c r="F59" s="170"/>
      <c r="G59" s="170"/>
      <c r="H59" s="170"/>
      <c r="I59" s="170"/>
      <c r="J59" s="170"/>
      <c r="K59" s="170"/>
    </row>
    <row r="60" spans="1:12" ht="16.5" customHeight="1" x14ac:dyDescent="0.2">
      <c r="A60" s="170"/>
      <c r="B60" s="170"/>
      <c r="C60" s="170"/>
      <c r="D60" s="170"/>
      <c r="E60" s="170"/>
      <c r="F60" s="170"/>
      <c r="G60" s="170"/>
      <c r="H60" s="170"/>
      <c r="I60" s="170"/>
      <c r="J60" s="170"/>
    </row>
    <row r="61" spans="1:12" ht="16.5" customHeight="1" x14ac:dyDescent="0.2">
      <c r="A61" s="170"/>
      <c r="B61" s="170"/>
      <c r="C61" s="170"/>
      <c r="D61" s="170"/>
      <c r="E61" s="170"/>
      <c r="F61" s="170"/>
      <c r="G61" s="170"/>
      <c r="H61" s="170"/>
      <c r="I61" s="170"/>
      <c r="J61" s="170"/>
    </row>
    <row r="62" spans="1:12" ht="16.5" customHeight="1" x14ac:dyDescent="0.2">
      <c r="A62" s="170"/>
      <c r="B62" s="170"/>
      <c r="C62" s="170"/>
      <c r="D62" s="170"/>
      <c r="E62" s="170"/>
      <c r="F62" s="170"/>
      <c r="G62" s="170"/>
      <c r="H62" s="170"/>
      <c r="I62" s="170"/>
      <c r="J62" s="170"/>
    </row>
    <row r="63" spans="1:12" ht="16.5" customHeight="1" x14ac:dyDescent="0.2">
      <c r="A63" s="170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</row>
    <row r="64" spans="1:12" ht="16.5" customHeight="1" x14ac:dyDescent="0.2">
      <c r="A64" s="170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</row>
    <row r="65" spans="1:12" ht="16.5" customHeight="1" x14ac:dyDescent="0.2">
      <c r="A65" s="170"/>
      <c r="B65" s="170"/>
      <c r="C65" s="170"/>
      <c r="D65" s="170"/>
      <c r="E65" s="170"/>
      <c r="G65" s="176"/>
      <c r="H65" s="170"/>
      <c r="I65" s="170"/>
      <c r="J65" s="170"/>
      <c r="K65" s="170"/>
      <c r="L65" s="170"/>
    </row>
    <row r="66" spans="1:12" ht="16.5" customHeight="1" x14ac:dyDescent="0.2">
      <c r="A66" s="170"/>
      <c r="B66" s="170"/>
      <c r="C66" s="170"/>
      <c r="D66" s="170"/>
      <c r="E66" s="170"/>
      <c r="G66" s="176"/>
      <c r="H66" s="170"/>
      <c r="I66" s="170"/>
      <c r="J66" s="170"/>
      <c r="K66" s="170"/>
      <c r="L66" s="170"/>
    </row>
    <row r="67" spans="1:12" ht="16.5" customHeight="1" x14ac:dyDescent="0.2">
      <c r="A67" s="170"/>
      <c r="B67" s="170"/>
      <c r="C67" s="170"/>
      <c r="D67" s="170"/>
      <c r="E67" s="170"/>
      <c r="G67" s="176"/>
      <c r="H67" s="170"/>
      <c r="I67" s="170"/>
      <c r="J67" s="170"/>
      <c r="K67" s="170"/>
      <c r="L67" s="170"/>
    </row>
    <row r="68" spans="1:12" ht="16.5" customHeight="1" x14ac:dyDescent="0.2">
      <c r="H68" s="170"/>
      <c r="I68" s="170"/>
      <c r="J68" s="170"/>
      <c r="K68" s="170"/>
      <c r="L68" s="170"/>
    </row>
    <row r="69" spans="1:12" x14ac:dyDescent="0.2">
      <c r="G69" s="171"/>
      <c r="H69" s="170"/>
      <c r="I69" s="170"/>
      <c r="J69" s="170"/>
      <c r="K69" s="170"/>
      <c r="L69" s="170"/>
    </row>
    <row r="70" spans="1:12" x14ac:dyDescent="0.2">
      <c r="H70" s="170"/>
      <c r="I70" s="170"/>
      <c r="J70" s="170"/>
      <c r="K70" s="170"/>
      <c r="L70" s="170"/>
    </row>
    <row r="71" spans="1:12" x14ac:dyDescent="0.2">
      <c r="H71" s="170"/>
      <c r="I71" s="170"/>
      <c r="J71" s="170"/>
      <c r="K71" s="170"/>
      <c r="L71" s="170"/>
    </row>
  </sheetData>
  <mergeCells count="4">
    <mergeCell ref="H9:I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8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pageSetUpPr fitToPage="1"/>
  </sheetPr>
  <dimension ref="A1:M68"/>
  <sheetViews>
    <sheetView showGridLines="0" zoomScaleNormal="100" zoomScaleSheetLayoutView="55" workbookViewId="0">
      <selection sqref="A1:J1"/>
    </sheetView>
  </sheetViews>
  <sheetFormatPr defaultRowHeight="12" x14ac:dyDescent="0.2"/>
  <cols>
    <col min="1" max="5" width="3" style="70" customWidth="1"/>
    <col min="6" max="6" width="12.85546875" style="70" customWidth="1"/>
    <col min="7" max="7" width="60.5703125" style="70" customWidth="1"/>
    <col min="8" max="8" width="10.7109375" style="71" customWidth="1"/>
    <col min="9" max="9" width="15.7109375" style="70" customWidth="1"/>
    <col min="10" max="10" width="5.7109375" style="72" customWidth="1"/>
    <col min="11" max="11" width="13.85546875" style="73" customWidth="1"/>
    <col min="12" max="16384" width="9.140625" style="72"/>
  </cols>
  <sheetData>
    <row r="1" spans="1:10" customFormat="1" ht="50.1" customHeight="1" x14ac:dyDescent="0.2">
      <c r="A1" s="217" t="s">
        <v>234</v>
      </c>
      <c r="B1" s="218"/>
      <c r="C1" s="218"/>
      <c r="D1" s="218"/>
      <c r="E1" s="218"/>
      <c r="F1" s="219"/>
      <c r="G1" s="219"/>
      <c r="H1" s="219"/>
      <c r="I1" s="219"/>
      <c r="J1" s="220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5" t="s">
        <v>0</v>
      </c>
      <c r="B4" s="74"/>
      <c r="C4" s="74"/>
      <c r="D4" s="75"/>
      <c r="E4" s="74"/>
      <c r="F4" s="74"/>
      <c r="G4" s="74"/>
      <c r="H4" s="71" t="s">
        <v>1</v>
      </c>
      <c r="I4" s="76">
        <v>40623</v>
      </c>
    </row>
    <row r="5" spans="1:10" ht="14.85" customHeight="1" x14ac:dyDescent="0.2">
      <c r="A5" s="10" t="s">
        <v>61</v>
      </c>
      <c r="B5" s="74"/>
      <c r="C5" s="74"/>
      <c r="D5" s="77"/>
      <c r="E5" s="78"/>
      <c r="F5" s="78"/>
      <c r="G5" s="78"/>
      <c r="H5" s="71" t="s">
        <v>2</v>
      </c>
      <c r="I5" s="79"/>
    </row>
    <row r="6" spans="1:10" ht="14.85" customHeight="1" x14ac:dyDescent="0.2">
      <c r="A6" s="80"/>
      <c r="H6" s="71" t="s">
        <v>3</v>
      </c>
      <c r="I6" s="76">
        <v>42735</v>
      </c>
    </row>
    <row r="7" spans="1:10" ht="14.85" customHeight="1" x14ac:dyDescent="0.2">
      <c r="A7" s="72"/>
      <c r="I7" s="72"/>
    </row>
    <row r="8" spans="1:10" ht="14.85" customHeight="1" x14ac:dyDescent="0.2">
      <c r="A8" s="81" t="s">
        <v>167</v>
      </c>
    </row>
    <row r="9" spans="1:10" ht="14.85" customHeight="1" x14ac:dyDescent="0.2">
      <c r="A9" s="72"/>
      <c r="H9" s="234" t="s">
        <v>226</v>
      </c>
      <c r="I9" s="240"/>
    </row>
    <row r="10" spans="1:10" ht="29.45" customHeight="1" x14ac:dyDescent="0.2">
      <c r="A10" s="227" t="s">
        <v>6</v>
      </c>
      <c r="B10" s="227"/>
      <c r="C10" s="227"/>
      <c r="D10" s="227"/>
      <c r="E10" s="227"/>
      <c r="F10" s="227"/>
      <c r="G10" s="84" t="s">
        <v>7</v>
      </c>
      <c r="H10" s="241"/>
      <c r="I10" s="242"/>
    </row>
    <row r="11" spans="1:10" ht="29.45" customHeight="1" x14ac:dyDescent="0.2">
      <c r="A11" s="228" t="s">
        <v>8</v>
      </c>
      <c r="B11" s="228"/>
      <c r="C11" s="228"/>
      <c r="D11" s="228"/>
      <c r="E11" s="228"/>
      <c r="F11" s="228"/>
      <c r="G11" s="85">
        <v>401</v>
      </c>
      <c r="H11" s="241"/>
      <c r="I11" s="242"/>
    </row>
    <row r="12" spans="1:10" ht="14.85" customHeight="1" x14ac:dyDescent="0.2">
      <c r="A12" s="87" t="s">
        <v>10</v>
      </c>
      <c r="G12" s="85" t="s">
        <v>11</v>
      </c>
      <c r="H12" s="243"/>
      <c r="I12" s="244"/>
    </row>
    <row r="13" spans="1:10" ht="14.85" customHeight="1" x14ac:dyDescent="0.2">
      <c r="A13" s="87" t="s">
        <v>12</v>
      </c>
      <c r="B13" s="72"/>
      <c r="C13" s="72"/>
      <c r="D13" s="72"/>
      <c r="E13" s="72"/>
      <c r="F13" s="72"/>
      <c r="G13" s="70" t="s">
        <v>13</v>
      </c>
      <c r="H13" s="116"/>
      <c r="I13" s="116"/>
    </row>
    <row r="14" spans="1:10" ht="14.85" customHeight="1" x14ac:dyDescent="0.2">
      <c r="A14" s="87" t="s">
        <v>14</v>
      </c>
      <c r="G14" s="85" t="s">
        <v>15</v>
      </c>
    </row>
    <row r="15" spans="1:10" ht="14.85" customHeight="1" x14ac:dyDescent="0.2">
      <c r="A15" s="80"/>
    </row>
    <row r="16" spans="1:10" ht="14.85" customHeight="1" x14ac:dyDescent="0.2">
      <c r="B16" s="72"/>
      <c r="C16" s="72"/>
      <c r="D16" s="72"/>
      <c r="E16" s="72"/>
      <c r="F16" s="72"/>
      <c r="G16" s="72"/>
    </row>
    <row r="17" spans="1:13" ht="14.85" customHeight="1" x14ac:dyDescent="0.2"/>
    <row r="18" spans="1:13" ht="14.85" customHeight="1" x14ac:dyDescent="0.2">
      <c r="A18" s="92" t="s">
        <v>170</v>
      </c>
      <c r="I18" s="72"/>
    </row>
    <row r="19" spans="1:13" ht="14.85" customHeight="1" x14ac:dyDescent="0.2">
      <c r="A19" s="72"/>
      <c r="B19" s="72"/>
      <c r="C19" s="72"/>
      <c r="D19" s="72"/>
      <c r="E19" s="72"/>
      <c r="H19" s="168"/>
      <c r="I19" s="169" t="s">
        <v>17</v>
      </c>
    </row>
    <row r="20" spans="1:13" ht="14.85" customHeight="1" x14ac:dyDescent="0.2">
      <c r="A20" s="70" t="s">
        <v>22</v>
      </c>
      <c r="E20" s="70" t="s">
        <v>23</v>
      </c>
      <c r="H20" s="168"/>
      <c r="I20" s="94">
        <v>10</v>
      </c>
    </row>
    <row r="21" spans="1:13" ht="14.85" customHeight="1" x14ac:dyDescent="0.2">
      <c r="A21" s="94" t="s">
        <v>24</v>
      </c>
      <c r="B21" s="94" t="s">
        <v>24</v>
      </c>
      <c r="C21" s="96"/>
      <c r="D21" s="71"/>
      <c r="E21" s="79">
        <v>1</v>
      </c>
      <c r="F21" s="72"/>
      <c r="G21" s="70" t="s">
        <v>227</v>
      </c>
      <c r="H21" s="168"/>
      <c r="I21" s="104"/>
    </row>
    <row r="22" spans="1:13" ht="14.85" customHeight="1" x14ac:dyDescent="0.2">
      <c r="A22" s="94" t="s">
        <v>24</v>
      </c>
      <c r="B22" s="94">
        <v>10</v>
      </c>
      <c r="C22" s="99"/>
      <c r="D22" s="71"/>
      <c r="E22" s="79">
        <v>1</v>
      </c>
      <c r="F22" s="72"/>
      <c r="G22" s="70" t="s">
        <v>228</v>
      </c>
      <c r="H22" s="168"/>
      <c r="I22" s="104"/>
      <c r="J22" s="82"/>
    </row>
    <row r="23" spans="1:13" ht="30" customHeight="1" x14ac:dyDescent="0.2">
      <c r="A23" s="94" t="s">
        <v>24</v>
      </c>
      <c r="B23" s="94"/>
      <c r="C23" s="99"/>
      <c r="D23" s="71"/>
      <c r="E23" s="79">
        <v>0</v>
      </c>
      <c r="F23" s="72"/>
      <c r="G23" s="70" t="s">
        <v>229</v>
      </c>
      <c r="H23" s="168"/>
      <c r="I23" s="110">
        <f>I21+I22</f>
        <v>0</v>
      </c>
      <c r="J23" s="82"/>
      <c r="K23" s="170"/>
    </row>
    <row r="24" spans="1:13" ht="15" customHeight="1" x14ac:dyDescent="0.2">
      <c r="A24"/>
      <c r="B24"/>
      <c r="C24" s="72"/>
      <c r="D24" s="72"/>
      <c r="E24" s="72"/>
      <c r="F24" s="72"/>
      <c r="G24" s="72"/>
      <c r="H24" s="72"/>
      <c r="I24" s="72"/>
      <c r="J24" s="82"/>
      <c r="K24" s="170"/>
    </row>
    <row r="25" spans="1:13" ht="15" customHeight="1" x14ac:dyDescent="0.2">
      <c r="A25" s="94">
        <v>10</v>
      </c>
      <c r="B25" s="94" t="s">
        <v>24</v>
      </c>
      <c r="C25" s="96"/>
      <c r="D25" s="71"/>
      <c r="E25" s="79">
        <v>1</v>
      </c>
      <c r="G25" s="70" t="s">
        <v>230</v>
      </c>
      <c r="H25" s="83"/>
      <c r="I25" s="104"/>
      <c r="J25" s="82"/>
      <c r="K25" s="170"/>
    </row>
    <row r="26" spans="1:13" ht="15" customHeight="1" x14ac:dyDescent="0.2">
      <c r="A26" s="94">
        <v>10</v>
      </c>
      <c r="B26" s="97">
        <v>10</v>
      </c>
      <c r="C26" s="96"/>
      <c r="D26" s="71"/>
      <c r="E26" s="79">
        <v>1</v>
      </c>
      <c r="F26" s="120"/>
      <c r="G26" s="70" t="s">
        <v>231</v>
      </c>
      <c r="H26" s="170"/>
      <c r="I26" s="104"/>
      <c r="J26" s="170"/>
      <c r="K26" s="170"/>
    </row>
    <row r="27" spans="1:13" ht="15" customHeight="1" x14ac:dyDescent="0.2">
      <c r="A27" s="94">
        <v>10</v>
      </c>
      <c r="B27" s="97">
        <v>15</v>
      </c>
      <c r="C27" s="96"/>
      <c r="D27" s="71"/>
      <c r="E27" s="79">
        <v>2</v>
      </c>
      <c r="F27" s="120"/>
      <c r="G27" s="70" t="s">
        <v>232</v>
      </c>
      <c r="H27" s="170"/>
      <c r="I27" s="104"/>
      <c r="J27" s="170"/>
      <c r="K27" s="170"/>
    </row>
    <row r="28" spans="1:13" ht="15" customHeight="1" x14ac:dyDescent="0.2">
      <c r="A28" s="94">
        <v>10</v>
      </c>
      <c r="B28" s="97"/>
      <c r="C28" s="96"/>
      <c r="D28" s="71"/>
      <c r="E28" s="79">
        <v>0</v>
      </c>
      <c r="G28" s="207" t="s">
        <v>233</v>
      </c>
      <c r="H28" s="172"/>
      <c r="I28" s="193">
        <f>I25+I26+I27</f>
        <v>0</v>
      </c>
      <c r="J28" s="82"/>
      <c r="K28" s="170"/>
      <c r="L28" s="170"/>
      <c r="M28" s="170"/>
    </row>
    <row r="29" spans="1:13" ht="15" customHeight="1" x14ac:dyDescent="0.2">
      <c r="A29"/>
      <c r="B29"/>
      <c r="C29" s="72"/>
      <c r="D29" s="72"/>
      <c r="E29" s="72"/>
      <c r="F29" s="72"/>
      <c r="G29" s="194"/>
      <c r="H29" s="83"/>
      <c r="I29" s="195"/>
      <c r="J29" s="82"/>
      <c r="K29" s="170"/>
      <c r="L29" s="170"/>
      <c r="M29" s="170"/>
    </row>
    <row r="30" spans="1:13" ht="15" customHeight="1" x14ac:dyDescent="0.2">
      <c r="A30" s="94">
        <v>15</v>
      </c>
      <c r="B30" s="94"/>
      <c r="C30" s="99"/>
      <c r="D30" s="71"/>
      <c r="E30" s="79">
        <v>1</v>
      </c>
      <c r="G30" s="146" t="s">
        <v>170</v>
      </c>
      <c r="H30" s="83"/>
      <c r="I30" s="110">
        <f>I23-I28</f>
        <v>0</v>
      </c>
      <c r="J30" s="82"/>
      <c r="K30" s="170"/>
    </row>
    <row r="31" spans="1:13" ht="15" customHeight="1" x14ac:dyDescent="0.2">
      <c r="A31" s="191"/>
      <c r="B31" s="191"/>
      <c r="C31" s="72"/>
      <c r="D31" s="72"/>
      <c r="E31" s="72"/>
      <c r="F31" s="72"/>
      <c r="G31" s="72"/>
      <c r="H31" s="83"/>
      <c r="I31" s="196"/>
      <c r="J31" s="82"/>
      <c r="K31" s="170"/>
    </row>
    <row r="32" spans="1:13" ht="14.85" customHeight="1" x14ac:dyDescent="0.2">
      <c r="A32" s="170"/>
      <c r="B32" s="170"/>
      <c r="C32" s="170"/>
      <c r="D32" s="170"/>
      <c r="E32" s="170"/>
      <c r="F32" s="170"/>
      <c r="G32" s="199"/>
      <c r="H32" s="170"/>
      <c r="I32" s="170"/>
      <c r="J32" s="170"/>
      <c r="K32" s="170"/>
    </row>
    <row r="33" spans="1:11" ht="14.85" customHeight="1" x14ac:dyDescent="0.2">
      <c r="A33" s="170"/>
      <c r="B33" s="170"/>
      <c r="C33" s="170"/>
      <c r="D33" s="170"/>
      <c r="E33" s="170"/>
      <c r="F33" s="170"/>
      <c r="G33" s="200"/>
      <c r="H33" s="170"/>
      <c r="I33" s="170"/>
      <c r="J33" s="170"/>
      <c r="K33" s="170"/>
    </row>
    <row r="34" spans="1:11" ht="14.85" customHeight="1" x14ac:dyDescent="0.2">
      <c r="A34" s="170"/>
      <c r="B34" s="170"/>
      <c r="C34" s="170"/>
      <c r="D34" s="170"/>
      <c r="E34" s="170"/>
      <c r="F34" s="170"/>
      <c r="G34" s="170"/>
      <c r="H34" s="170"/>
      <c r="I34" s="170"/>
      <c r="J34" s="170"/>
      <c r="K34" s="170"/>
    </row>
    <row r="35" spans="1:11" ht="14.85" customHeight="1" x14ac:dyDescent="0.2">
      <c r="A35" s="170"/>
      <c r="B35" s="170"/>
      <c r="C35" s="170"/>
      <c r="D35" s="170"/>
      <c r="E35" s="170"/>
      <c r="F35" s="170"/>
      <c r="G35" s="170"/>
      <c r="H35" s="170"/>
      <c r="I35" s="170"/>
      <c r="J35" s="170"/>
      <c r="K35" s="170"/>
    </row>
    <row r="36" spans="1:11" ht="14.85" customHeight="1" x14ac:dyDescent="0.2">
      <c r="A36" s="170"/>
      <c r="B36" s="170"/>
      <c r="C36" s="170"/>
      <c r="D36" s="170"/>
      <c r="E36" s="170"/>
      <c r="F36" s="170"/>
      <c r="G36" s="170"/>
      <c r="H36" s="170"/>
      <c r="I36" s="170"/>
      <c r="J36" s="170"/>
      <c r="K36" s="170"/>
    </row>
    <row r="37" spans="1:11" ht="14.85" customHeight="1" x14ac:dyDescent="0.2">
      <c r="A37" s="170"/>
      <c r="B37" s="170"/>
      <c r="C37" s="170"/>
      <c r="D37" s="170"/>
      <c r="E37" s="170"/>
      <c r="F37" s="170"/>
      <c r="G37" s="170"/>
      <c r="H37" s="170"/>
      <c r="I37" s="170"/>
      <c r="J37" s="170"/>
      <c r="K37" s="170"/>
    </row>
    <row r="38" spans="1:11" ht="14.85" customHeight="1" x14ac:dyDescent="0.2">
      <c r="A38" s="170"/>
      <c r="B38" s="170"/>
      <c r="C38" s="170"/>
      <c r="D38" s="170"/>
      <c r="E38" s="170"/>
      <c r="F38" s="170"/>
      <c r="G38" s="170"/>
      <c r="H38" s="170"/>
      <c r="I38" s="170"/>
      <c r="J38" s="82"/>
      <c r="K38" s="170"/>
    </row>
    <row r="39" spans="1:11" ht="14.85" customHeight="1" x14ac:dyDescent="0.2">
      <c r="A39" s="170"/>
      <c r="B39" s="170"/>
      <c r="C39" s="170"/>
      <c r="D39" s="170"/>
      <c r="E39" s="170"/>
      <c r="F39" s="170"/>
      <c r="G39" s="86"/>
      <c r="H39" s="170"/>
      <c r="I39" s="170"/>
      <c r="J39" s="82"/>
      <c r="K39" s="170"/>
    </row>
    <row r="40" spans="1:11" ht="14.85" customHeight="1" x14ac:dyDescent="0.2">
      <c r="A40" s="170"/>
      <c r="B40" s="170"/>
      <c r="C40" s="170"/>
      <c r="D40" s="170"/>
      <c r="E40" s="170"/>
      <c r="F40" s="170"/>
      <c r="G40" s="86"/>
      <c r="H40" s="170"/>
      <c r="I40" s="170"/>
      <c r="J40" s="82"/>
      <c r="K40" s="170"/>
    </row>
    <row r="41" spans="1:11" ht="14.85" customHeight="1" x14ac:dyDescent="0.2">
      <c r="A41" s="170"/>
      <c r="B41" s="170"/>
      <c r="C41" s="170"/>
      <c r="D41" s="170"/>
      <c r="E41" s="170"/>
      <c r="F41" s="170"/>
      <c r="G41" s="86"/>
      <c r="H41" s="170"/>
      <c r="I41" s="170"/>
      <c r="J41" s="82"/>
      <c r="K41" s="170"/>
    </row>
    <row r="42" spans="1:11" ht="16.5" customHeight="1" x14ac:dyDescent="0.2">
      <c r="A42" s="170"/>
      <c r="B42" s="170"/>
      <c r="C42" s="170"/>
      <c r="D42" s="170"/>
      <c r="E42" s="170"/>
      <c r="F42" s="170"/>
      <c r="G42" s="86"/>
      <c r="H42" s="170"/>
      <c r="I42" s="170"/>
      <c r="J42" s="82"/>
      <c r="K42" s="170"/>
    </row>
    <row r="43" spans="1:11" ht="16.5" customHeight="1" x14ac:dyDescent="0.2">
      <c r="A43" s="170"/>
      <c r="B43" s="170"/>
      <c r="C43" s="170"/>
      <c r="D43" s="170"/>
      <c r="E43" s="170"/>
      <c r="F43" s="170"/>
      <c r="G43" s="170"/>
      <c r="H43" s="170"/>
      <c r="I43" s="170"/>
      <c r="J43" s="82"/>
      <c r="K43" s="170"/>
    </row>
    <row r="44" spans="1:11" ht="16.5" customHeight="1" x14ac:dyDescent="0.2">
      <c r="A44" s="170"/>
      <c r="B44" s="170"/>
      <c r="C44" s="170"/>
      <c r="D44" s="170"/>
      <c r="E44" s="170"/>
      <c r="F44" s="170"/>
      <c r="G44" s="170"/>
      <c r="H44" s="170"/>
      <c r="I44" s="170"/>
      <c r="J44" s="82"/>
      <c r="K44" s="170"/>
    </row>
    <row r="45" spans="1:11" ht="16.5" customHeight="1" x14ac:dyDescent="0.2">
      <c r="A45" s="170"/>
      <c r="B45" s="170"/>
      <c r="C45" s="170"/>
      <c r="D45" s="170"/>
      <c r="E45" s="170"/>
      <c r="F45" s="170"/>
      <c r="G45" s="170"/>
      <c r="H45" s="170"/>
      <c r="I45" s="170"/>
      <c r="J45" s="82"/>
      <c r="K45" s="170"/>
    </row>
    <row r="46" spans="1:11" ht="16.5" customHeight="1" x14ac:dyDescent="0.2">
      <c r="A46" s="170"/>
      <c r="B46" s="170"/>
      <c r="C46" s="170"/>
      <c r="D46" s="170"/>
      <c r="E46" s="170"/>
      <c r="F46" s="170"/>
      <c r="G46" s="170"/>
      <c r="H46" s="170"/>
      <c r="I46" s="170"/>
      <c r="J46" s="82"/>
      <c r="K46" s="170"/>
    </row>
    <row r="47" spans="1:11" ht="16.5" customHeight="1" x14ac:dyDescent="0.2">
      <c r="A47" s="170"/>
      <c r="B47" s="170"/>
      <c r="C47" s="170"/>
      <c r="D47" s="170"/>
      <c r="E47" s="170"/>
      <c r="F47" s="170"/>
      <c r="G47" s="170"/>
      <c r="H47" s="170"/>
      <c r="I47" s="170"/>
      <c r="J47" s="82"/>
      <c r="K47" s="170"/>
    </row>
    <row r="48" spans="1:11" ht="16.5" customHeight="1" x14ac:dyDescent="0.2">
      <c r="A48" s="170"/>
      <c r="B48" s="170"/>
      <c r="C48" s="170"/>
      <c r="D48" s="170"/>
      <c r="E48" s="170"/>
      <c r="F48" s="170"/>
      <c r="G48" s="170"/>
      <c r="H48" s="170"/>
      <c r="I48" s="170"/>
      <c r="J48" s="82"/>
      <c r="K48" s="170"/>
    </row>
    <row r="49" spans="1:12" ht="16.5" customHeight="1" x14ac:dyDescent="0.2">
      <c r="A49" s="170"/>
      <c r="B49" s="170"/>
      <c r="C49" s="170"/>
      <c r="D49" s="170"/>
      <c r="E49" s="170"/>
      <c r="F49" s="170"/>
      <c r="G49" s="170"/>
      <c r="H49" s="170"/>
      <c r="I49" s="170"/>
      <c r="J49" s="82"/>
      <c r="K49" s="170"/>
    </row>
    <row r="50" spans="1:12" ht="16.5" customHeight="1" x14ac:dyDescent="0.2">
      <c r="A50" s="170"/>
      <c r="B50" s="170"/>
      <c r="C50" s="170"/>
      <c r="D50" s="170"/>
      <c r="E50" s="170"/>
      <c r="F50" s="170"/>
      <c r="G50" s="170"/>
      <c r="H50" s="170"/>
      <c r="I50" s="170"/>
      <c r="J50" s="82"/>
      <c r="K50" s="170"/>
    </row>
    <row r="51" spans="1:12" ht="16.5" customHeight="1" x14ac:dyDescent="0.2">
      <c r="A51" s="170"/>
      <c r="B51" s="170"/>
      <c r="C51" s="170"/>
      <c r="D51" s="170"/>
      <c r="E51" s="170"/>
      <c r="F51" s="170"/>
      <c r="G51" s="170"/>
      <c r="H51" s="170"/>
      <c r="I51" s="170"/>
      <c r="J51" s="170"/>
      <c r="K51" s="170"/>
    </row>
    <row r="52" spans="1:12" ht="16.5" customHeight="1" x14ac:dyDescent="0.2">
      <c r="A52" s="170"/>
      <c r="B52" s="170"/>
      <c r="C52" s="170"/>
      <c r="D52" s="170"/>
      <c r="E52" s="170"/>
      <c r="F52" s="170"/>
      <c r="G52" s="170"/>
      <c r="H52" s="170"/>
      <c r="I52" s="170"/>
      <c r="J52" s="170"/>
      <c r="K52" s="170"/>
    </row>
    <row r="53" spans="1:12" ht="16.5" customHeight="1" x14ac:dyDescent="0.2">
      <c r="A53" s="170"/>
      <c r="B53" s="170"/>
      <c r="C53" s="170"/>
      <c r="D53" s="170"/>
      <c r="E53" s="170"/>
      <c r="F53" s="170"/>
      <c r="G53" s="170"/>
      <c r="H53" s="170"/>
      <c r="I53" s="170"/>
      <c r="J53" s="170"/>
      <c r="K53" s="170"/>
    </row>
    <row r="54" spans="1:12" ht="16.5" customHeight="1" x14ac:dyDescent="0.2">
      <c r="A54" s="170"/>
      <c r="B54" s="170"/>
      <c r="C54" s="170"/>
      <c r="D54" s="170"/>
      <c r="E54" s="170"/>
      <c r="F54" s="170"/>
      <c r="G54" s="170"/>
      <c r="H54" s="170"/>
      <c r="I54" s="170"/>
      <c r="J54" s="170"/>
    </row>
    <row r="55" spans="1:12" ht="16.5" customHeight="1" x14ac:dyDescent="0.2">
      <c r="A55" s="170"/>
      <c r="B55" s="170"/>
      <c r="C55" s="170"/>
      <c r="D55" s="170"/>
      <c r="E55" s="170"/>
      <c r="F55" s="170"/>
      <c r="G55" s="170"/>
      <c r="H55" s="170"/>
      <c r="I55" s="170"/>
      <c r="J55" s="170"/>
    </row>
    <row r="56" spans="1:12" ht="16.5" customHeight="1" x14ac:dyDescent="0.2">
      <c r="A56" s="170"/>
      <c r="B56" s="170"/>
      <c r="C56" s="170"/>
      <c r="D56" s="170"/>
      <c r="E56" s="170"/>
      <c r="F56" s="170"/>
      <c r="G56" s="170"/>
      <c r="H56" s="170"/>
      <c r="I56" s="170"/>
      <c r="J56" s="170"/>
      <c r="K56" s="170"/>
    </row>
    <row r="57" spans="1:12" ht="16.5" customHeight="1" x14ac:dyDescent="0.2">
      <c r="A57" s="170"/>
      <c r="B57" s="170"/>
      <c r="C57" s="170"/>
      <c r="D57" s="170"/>
      <c r="E57" s="170"/>
      <c r="F57" s="170"/>
      <c r="G57" s="170"/>
      <c r="H57" s="170"/>
      <c r="I57" s="170"/>
      <c r="J57" s="170"/>
    </row>
    <row r="58" spans="1:12" ht="16.5" customHeight="1" x14ac:dyDescent="0.2">
      <c r="A58" s="170"/>
      <c r="B58" s="170"/>
      <c r="C58" s="170"/>
      <c r="D58" s="170"/>
      <c r="E58" s="170"/>
      <c r="F58" s="170"/>
      <c r="G58" s="170"/>
      <c r="H58" s="170"/>
      <c r="I58" s="170"/>
      <c r="J58" s="170"/>
    </row>
    <row r="59" spans="1:12" ht="16.5" customHeight="1" x14ac:dyDescent="0.2">
      <c r="A59" s="170"/>
      <c r="B59" s="170"/>
      <c r="C59" s="170"/>
      <c r="D59" s="170"/>
      <c r="E59" s="170"/>
      <c r="F59" s="170"/>
      <c r="G59" s="170"/>
      <c r="H59" s="170"/>
      <c r="I59" s="170"/>
      <c r="J59" s="170"/>
    </row>
    <row r="60" spans="1:12" ht="16.5" customHeight="1" x14ac:dyDescent="0.2">
      <c r="A60" s="170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</row>
    <row r="61" spans="1:12" ht="16.5" customHeight="1" x14ac:dyDescent="0.2">
      <c r="A61" s="170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</row>
    <row r="62" spans="1:12" ht="16.5" customHeight="1" x14ac:dyDescent="0.2">
      <c r="A62" s="170"/>
      <c r="B62" s="170"/>
      <c r="C62" s="170"/>
      <c r="D62" s="170"/>
      <c r="E62" s="170"/>
      <c r="G62" s="176"/>
      <c r="H62" s="170"/>
      <c r="I62" s="170"/>
      <c r="J62" s="170"/>
      <c r="K62" s="170"/>
      <c r="L62" s="170"/>
    </row>
    <row r="63" spans="1:12" ht="16.5" customHeight="1" x14ac:dyDescent="0.2">
      <c r="A63" s="170"/>
      <c r="B63" s="170"/>
      <c r="C63" s="170"/>
      <c r="D63" s="170"/>
      <c r="E63" s="170"/>
      <c r="G63" s="176"/>
      <c r="H63" s="170"/>
      <c r="I63" s="170"/>
      <c r="J63" s="170"/>
      <c r="K63" s="170"/>
      <c r="L63" s="170"/>
    </row>
    <row r="64" spans="1:12" ht="16.5" customHeight="1" x14ac:dyDescent="0.2">
      <c r="A64" s="170"/>
      <c r="B64" s="170"/>
      <c r="C64" s="170"/>
      <c r="D64" s="170"/>
      <c r="E64" s="170"/>
      <c r="G64" s="176"/>
      <c r="H64" s="170"/>
      <c r="I64" s="170"/>
      <c r="J64" s="170"/>
      <c r="K64" s="170"/>
      <c r="L64" s="170"/>
    </row>
    <row r="65" spans="7:12" ht="16.5" customHeight="1" x14ac:dyDescent="0.2">
      <c r="H65" s="170"/>
      <c r="I65" s="170"/>
      <c r="J65" s="170"/>
      <c r="K65" s="170"/>
      <c r="L65" s="170"/>
    </row>
    <row r="66" spans="7:12" x14ac:dyDescent="0.2">
      <c r="G66" s="171"/>
      <c r="H66" s="170"/>
      <c r="I66" s="170"/>
      <c r="J66" s="170"/>
      <c r="K66" s="170"/>
      <c r="L66" s="170"/>
    </row>
    <row r="67" spans="7:12" x14ac:dyDescent="0.2">
      <c r="H67" s="170"/>
      <c r="I67" s="170"/>
      <c r="J67" s="170"/>
      <c r="K67" s="170"/>
      <c r="L67" s="170"/>
    </row>
    <row r="68" spans="7:12" x14ac:dyDescent="0.2">
      <c r="H68" s="170"/>
      <c r="I68" s="170"/>
      <c r="J68" s="170"/>
      <c r="K68" s="170"/>
      <c r="L68" s="170"/>
    </row>
  </sheetData>
  <mergeCells count="4">
    <mergeCell ref="H9:I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pageSetUpPr fitToPage="1"/>
  </sheetPr>
  <dimension ref="A1:P120"/>
  <sheetViews>
    <sheetView showGridLines="0" zoomScaleNormal="100" zoomScaleSheetLayoutView="55" workbookViewId="0">
      <selection sqref="A1:J1"/>
    </sheetView>
  </sheetViews>
  <sheetFormatPr defaultColWidth="9" defaultRowHeight="12" x14ac:dyDescent="0.2"/>
  <cols>
    <col min="1" max="5" width="3" style="70" customWidth="1"/>
    <col min="6" max="6" width="12" style="70" customWidth="1"/>
    <col min="7" max="7" width="56.28515625" style="70" customWidth="1"/>
    <col min="8" max="8" width="3.7109375" style="70" customWidth="1"/>
    <col min="9" max="9" width="12.7109375" style="71" customWidth="1"/>
    <col min="10" max="10" width="12.7109375" style="70" customWidth="1"/>
    <col min="11" max="11" width="13.28515625" style="72" customWidth="1"/>
    <col min="12" max="12" width="13.85546875" style="73" customWidth="1"/>
    <col min="13" max="13" width="12.7109375" style="72" customWidth="1"/>
    <col min="14" max="16384" width="9" style="72"/>
  </cols>
  <sheetData>
    <row r="1" spans="1:13" customFormat="1" ht="50.1" customHeight="1" x14ac:dyDescent="0.2">
      <c r="A1" s="217" t="s">
        <v>234</v>
      </c>
      <c r="B1" s="218"/>
      <c r="C1" s="218"/>
      <c r="D1" s="218"/>
      <c r="E1" s="218"/>
      <c r="F1" s="219"/>
      <c r="G1" s="219"/>
      <c r="H1" s="219"/>
      <c r="I1" s="219"/>
      <c r="J1" s="220"/>
    </row>
    <row r="2" spans="1:13" customFormat="1" ht="14.85" customHeight="1" x14ac:dyDescent="0.2"/>
    <row r="3" spans="1:13" ht="14.85" customHeight="1" x14ac:dyDescent="0.2"/>
    <row r="4" spans="1:13" ht="14.85" customHeight="1" x14ac:dyDescent="0.2">
      <c r="A4" s="5" t="s">
        <v>0</v>
      </c>
      <c r="B4" s="74"/>
      <c r="C4" s="74"/>
      <c r="D4" s="75"/>
      <c r="E4" s="74"/>
      <c r="F4" s="74"/>
      <c r="G4" s="74"/>
      <c r="H4" s="74"/>
      <c r="I4" s="72"/>
      <c r="J4" s="72"/>
      <c r="L4" s="71" t="s">
        <v>1</v>
      </c>
      <c r="M4" s="76">
        <v>40623</v>
      </c>
    </row>
    <row r="5" spans="1:13" ht="14.85" customHeight="1" x14ac:dyDescent="0.2">
      <c r="A5" s="10" t="s">
        <v>61</v>
      </c>
      <c r="B5" s="74"/>
      <c r="C5" s="74"/>
      <c r="D5" s="77"/>
      <c r="E5" s="78"/>
      <c r="F5" s="78"/>
      <c r="G5" s="78"/>
      <c r="H5" s="78"/>
      <c r="I5" s="72"/>
      <c r="J5" s="72"/>
      <c r="L5" s="71" t="s">
        <v>2</v>
      </c>
      <c r="M5" s="79"/>
    </row>
    <row r="6" spans="1:13" ht="14.85" customHeight="1" x14ac:dyDescent="0.2">
      <c r="A6" s="80"/>
      <c r="I6" s="72"/>
      <c r="J6" s="72"/>
      <c r="L6" s="71" t="s">
        <v>3</v>
      </c>
      <c r="M6" s="76">
        <v>43555</v>
      </c>
    </row>
    <row r="7" spans="1:13" ht="14.85" customHeight="1" x14ac:dyDescent="0.2">
      <c r="A7" s="72"/>
      <c r="I7" s="72"/>
      <c r="J7" s="72"/>
      <c r="L7" s="71"/>
    </row>
    <row r="8" spans="1:13" ht="14.85" customHeight="1" x14ac:dyDescent="0.2">
      <c r="A8" s="81" t="s">
        <v>4</v>
      </c>
      <c r="I8" s="72"/>
      <c r="J8" s="72"/>
      <c r="L8" s="71"/>
      <c r="M8" s="70"/>
    </row>
    <row r="9" spans="1:13" ht="14.85" customHeight="1" x14ac:dyDescent="0.2">
      <c r="A9" s="72"/>
      <c r="H9" s="82"/>
      <c r="I9" s="83"/>
      <c r="J9" s="82"/>
      <c r="K9" s="82"/>
      <c r="L9" s="221" t="s">
        <v>62</v>
      </c>
      <c r="M9" s="222"/>
    </row>
    <row r="10" spans="1:13" ht="29.45" customHeight="1" x14ac:dyDescent="0.2">
      <c r="A10" s="227" t="s">
        <v>6</v>
      </c>
      <c r="B10" s="227"/>
      <c r="C10" s="227"/>
      <c r="D10" s="227"/>
      <c r="E10" s="227"/>
      <c r="F10" s="227"/>
      <c r="G10" s="84" t="s">
        <v>7</v>
      </c>
      <c r="H10" s="82"/>
      <c r="I10" s="83"/>
      <c r="J10" s="82"/>
      <c r="K10" s="82"/>
      <c r="L10" s="223"/>
      <c r="M10" s="224"/>
    </row>
    <row r="11" spans="1:13" ht="29.45" customHeight="1" x14ac:dyDescent="0.2">
      <c r="A11" s="228" t="s">
        <v>8</v>
      </c>
      <c r="B11" s="228"/>
      <c r="C11" s="228"/>
      <c r="D11" s="228"/>
      <c r="E11" s="228"/>
      <c r="F11" s="228"/>
      <c r="G11" s="85" t="s">
        <v>63</v>
      </c>
      <c r="H11" s="86"/>
      <c r="I11" s="83"/>
      <c r="J11" s="82"/>
      <c r="K11" s="82"/>
      <c r="L11" s="223"/>
      <c r="M11" s="224"/>
    </row>
    <row r="12" spans="1:13" ht="14.85" customHeight="1" x14ac:dyDescent="0.2">
      <c r="A12" s="87" t="s">
        <v>10</v>
      </c>
      <c r="G12" s="85" t="s">
        <v>11</v>
      </c>
      <c r="H12" s="86"/>
      <c r="I12" s="83"/>
      <c r="J12" s="82"/>
      <c r="K12" s="82"/>
      <c r="L12" s="225"/>
      <c r="M12" s="226"/>
    </row>
    <row r="13" spans="1:13" ht="14.85" customHeight="1" x14ac:dyDescent="0.2">
      <c r="A13" s="87" t="s">
        <v>12</v>
      </c>
      <c r="B13" s="72"/>
      <c r="C13" s="72"/>
      <c r="D13" s="72"/>
      <c r="E13" s="72"/>
      <c r="F13" s="72"/>
      <c r="G13" s="85" t="s">
        <v>13</v>
      </c>
      <c r="H13" s="82"/>
      <c r="I13" s="88"/>
      <c r="J13" s="89"/>
      <c r="K13" s="82"/>
    </row>
    <row r="14" spans="1:13" ht="14.85" customHeight="1" x14ac:dyDescent="0.2">
      <c r="A14" s="87" t="s">
        <v>14</v>
      </c>
      <c r="G14" s="85" t="s">
        <v>15</v>
      </c>
      <c r="H14" s="86"/>
      <c r="I14" s="83"/>
      <c r="J14" s="82"/>
      <c r="K14" s="82"/>
    </row>
    <row r="15" spans="1:13" ht="14.85" customHeight="1" x14ac:dyDescent="0.2">
      <c r="A15" s="80"/>
      <c r="H15" s="82"/>
      <c r="I15" s="83"/>
      <c r="J15" s="82"/>
      <c r="K15" s="82"/>
    </row>
    <row r="16" spans="1:13" ht="14.85" customHeight="1" x14ac:dyDescent="0.2">
      <c r="B16" s="72"/>
      <c r="C16" s="72"/>
      <c r="D16" s="72"/>
      <c r="E16" s="72"/>
      <c r="F16" s="72"/>
      <c r="G16" s="72"/>
      <c r="H16" s="82"/>
      <c r="I16" s="83"/>
      <c r="J16" s="82"/>
      <c r="K16" s="82"/>
    </row>
    <row r="17" spans="1:16" ht="14.85" customHeight="1" x14ac:dyDescent="0.2">
      <c r="H17" s="82"/>
      <c r="I17" s="83"/>
      <c r="J17" s="90"/>
      <c r="K17" s="91"/>
      <c r="L17" s="20"/>
      <c r="M17" s="20"/>
    </row>
    <row r="18" spans="1:16" ht="14.85" customHeight="1" x14ac:dyDescent="0.2">
      <c r="A18" s="92" t="s">
        <v>64</v>
      </c>
      <c r="J18" s="72"/>
      <c r="K18" s="20"/>
      <c r="L18" s="20"/>
      <c r="M18" s="20"/>
    </row>
    <row r="19" spans="1:16" ht="14.85" customHeight="1" x14ac:dyDescent="0.2">
      <c r="A19" s="80"/>
      <c r="J19" s="72"/>
      <c r="K19" s="20"/>
      <c r="L19" s="20"/>
      <c r="M19" s="20"/>
      <c r="O19" s="23"/>
    </row>
    <row r="20" spans="1:16" ht="63.4" customHeight="1" x14ac:dyDescent="0.2">
      <c r="A20" s="72"/>
      <c r="B20" s="72"/>
      <c r="C20" s="72"/>
      <c r="D20" s="72"/>
      <c r="E20" s="72"/>
      <c r="I20" s="93" t="s">
        <v>17</v>
      </c>
      <c r="J20" s="93" t="s">
        <v>18</v>
      </c>
      <c r="K20" s="93" t="s">
        <v>65</v>
      </c>
      <c r="L20" s="93" t="s">
        <v>66</v>
      </c>
      <c r="M20" s="93" t="s">
        <v>21</v>
      </c>
    </row>
    <row r="21" spans="1:16" ht="14.85" customHeight="1" x14ac:dyDescent="0.2">
      <c r="A21" s="70" t="s">
        <v>22</v>
      </c>
      <c r="E21" s="70" t="s">
        <v>23</v>
      </c>
      <c r="I21" s="94" t="s">
        <v>24</v>
      </c>
      <c r="J21" s="95">
        <v>10</v>
      </c>
      <c r="K21" s="95">
        <v>15</v>
      </c>
      <c r="L21" s="95">
        <v>20</v>
      </c>
      <c r="M21" s="96"/>
    </row>
    <row r="22" spans="1:16" ht="14.85" customHeight="1" x14ac:dyDescent="0.2">
      <c r="A22" s="94">
        <v>10</v>
      </c>
      <c r="B22" s="94"/>
      <c r="C22" s="97"/>
      <c r="D22" s="98"/>
      <c r="E22" s="99">
        <v>8</v>
      </c>
      <c r="G22" s="100" t="s">
        <v>67</v>
      </c>
      <c r="H22" s="72"/>
      <c r="I22" s="101">
        <f>+I23-I25-I26</f>
        <v>0</v>
      </c>
      <c r="J22" s="33"/>
      <c r="K22" s="34"/>
      <c r="L22" s="35"/>
      <c r="M22" s="102"/>
      <c r="N22" s="20"/>
      <c r="O22" s="20"/>
      <c r="P22" s="20"/>
    </row>
    <row r="23" spans="1:16" ht="14.85" customHeight="1" x14ac:dyDescent="0.2">
      <c r="A23" s="94">
        <v>10</v>
      </c>
      <c r="B23" s="94">
        <v>10</v>
      </c>
      <c r="C23" s="97"/>
      <c r="D23" s="98"/>
      <c r="E23" s="99">
        <v>0</v>
      </c>
      <c r="G23" s="103" t="s">
        <v>68</v>
      </c>
      <c r="H23" s="72"/>
      <c r="I23" s="104"/>
      <c r="J23" s="38"/>
      <c r="K23" s="39"/>
      <c r="L23" s="40"/>
      <c r="M23" s="102"/>
      <c r="N23" s="20"/>
      <c r="O23" s="20"/>
      <c r="P23" s="20"/>
    </row>
    <row r="24" spans="1:16" ht="14.85" customHeight="1" x14ac:dyDescent="0.2">
      <c r="A24" s="105"/>
      <c r="B24" s="105"/>
      <c r="C24" s="106"/>
      <c r="D24" s="98"/>
      <c r="E24" s="107"/>
      <c r="G24" s="103" t="s">
        <v>69</v>
      </c>
      <c r="H24" s="72"/>
      <c r="I24" s="20"/>
      <c r="J24" s="72"/>
      <c r="K24" s="20"/>
      <c r="L24" s="20"/>
      <c r="M24" s="102"/>
      <c r="N24" s="20"/>
      <c r="O24" s="20"/>
      <c r="P24" s="20"/>
    </row>
    <row r="25" spans="1:16" ht="14.85" customHeight="1" x14ac:dyDescent="0.2">
      <c r="A25" s="94">
        <v>10</v>
      </c>
      <c r="B25" s="94">
        <v>15</v>
      </c>
      <c r="C25" s="97"/>
      <c r="D25" s="98"/>
      <c r="E25" s="99">
        <v>5</v>
      </c>
      <c r="G25" s="44" t="s">
        <v>28</v>
      </c>
      <c r="H25" s="72"/>
      <c r="I25" s="104"/>
      <c r="J25" s="33"/>
      <c r="K25" s="34"/>
      <c r="L25" s="35"/>
      <c r="M25" s="102"/>
      <c r="N25" s="20"/>
      <c r="O25" s="20"/>
      <c r="P25" s="20"/>
    </row>
    <row r="26" spans="1:16" ht="14.85" customHeight="1" x14ac:dyDescent="0.2">
      <c r="A26" s="94">
        <v>10</v>
      </c>
      <c r="B26" s="94">
        <v>20</v>
      </c>
      <c r="C26" s="97"/>
      <c r="D26" s="98"/>
      <c r="E26" s="99">
        <v>2</v>
      </c>
      <c r="G26" s="44" t="s">
        <v>70</v>
      </c>
      <c r="H26" s="72"/>
      <c r="I26" s="104"/>
      <c r="J26" s="38"/>
      <c r="K26" s="39"/>
      <c r="L26" s="40"/>
      <c r="M26" s="102"/>
      <c r="N26" s="20"/>
      <c r="O26" s="20"/>
      <c r="P26" s="20"/>
    </row>
    <row r="27" spans="1:16" ht="14.85" customHeight="1" x14ac:dyDescent="0.2">
      <c r="A27" s="105"/>
      <c r="B27" s="105"/>
      <c r="C27" s="106"/>
      <c r="D27" s="98"/>
      <c r="E27" s="107"/>
      <c r="G27" s="80"/>
      <c r="I27" s="72"/>
      <c r="J27" s="72"/>
      <c r="K27" s="20"/>
      <c r="L27" s="20"/>
      <c r="M27" s="20"/>
      <c r="N27" s="20"/>
      <c r="O27" s="20"/>
      <c r="P27" s="20"/>
    </row>
    <row r="28" spans="1:16" ht="14.85" customHeight="1" x14ac:dyDescent="0.2">
      <c r="A28" s="105"/>
      <c r="B28" s="105"/>
      <c r="C28" s="106"/>
      <c r="D28" s="98"/>
      <c r="E28" s="107"/>
      <c r="G28" s="80" t="s">
        <v>71</v>
      </c>
      <c r="J28" s="72"/>
      <c r="K28" s="20"/>
      <c r="L28" s="20"/>
      <c r="M28" s="20"/>
      <c r="N28" s="20"/>
      <c r="O28" s="20"/>
      <c r="P28" s="20"/>
    </row>
    <row r="29" spans="1:16" ht="14.85" customHeight="1" x14ac:dyDescent="0.2">
      <c r="A29" s="105"/>
      <c r="B29" s="105"/>
      <c r="C29" s="106"/>
      <c r="D29" s="98"/>
      <c r="E29" s="107"/>
      <c r="G29" s="80"/>
      <c r="J29" s="102"/>
      <c r="K29" s="102"/>
      <c r="L29" s="20"/>
      <c r="M29" s="20"/>
      <c r="N29" s="20"/>
      <c r="O29" s="20"/>
      <c r="P29" s="20"/>
    </row>
    <row r="30" spans="1:16" ht="14.85" customHeight="1" x14ac:dyDescent="0.2">
      <c r="A30" s="94">
        <v>20</v>
      </c>
      <c r="B30" s="94" t="s">
        <v>24</v>
      </c>
      <c r="C30" s="97"/>
      <c r="D30" s="98"/>
      <c r="E30" s="99">
        <v>5</v>
      </c>
      <c r="F30" s="72"/>
      <c r="G30" s="108" t="s">
        <v>72</v>
      </c>
      <c r="H30" s="72"/>
      <c r="I30" s="49"/>
      <c r="J30" s="109">
        <f>SUM(J31:J37)</f>
        <v>0</v>
      </c>
      <c r="K30" s="110">
        <f>SUM(K31:K37)</f>
        <v>0</v>
      </c>
      <c r="L30" s="51">
        <f t="shared" ref="L30:L37" si="0">IF($I$23=0,0,K30*100/$I$23)</f>
        <v>0</v>
      </c>
      <c r="M30" s="52">
        <v>100</v>
      </c>
      <c r="N30" s="20"/>
      <c r="O30" s="20"/>
      <c r="P30" s="20"/>
    </row>
    <row r="31" spans="1:16" ht="14.85" customHeight="1" x14ac:dyDescent="0.2">
      <c r="A31" s="94">
        <v>20</v>
      </c>
      <c r="B31" s="94" t="s">
        <v>24</v>
      </c>
      <c r="C31" s="94" t="s">
        <v>24</v>
      </c>
      <c r="D31" s="98"/>
      <c r="E31" s="99">
        <v>0</v>
      </c>
      <c r="F31" s="20"/>
      <c r="G31" s="103" t="s">
        <v>32</v>
      </c>
      <c r="H31" s="20"/>
      <c r="I31" s="55"/>
      <c r="J31" s="104"/>
      <c r="K31" s="104"/>
      <c r="L31" s="51">
        <f t="shared" si="0"/>
        <v>0</v>
      </c>
      <c r="M31" s="56"/>
      <c r="N31" s="20"/>
      <c r="O31" s="20"/>
      <c r="P31" s="20"/>
    </row>
    <row r="32" spans="1:16" ht="14.85" customHeight="1" x14ac:dyDescent="0.2">
      <c r="A32" s="94">
        <v>20</v>
      </c>
      <c r="B32" s="94" t="s">
        <v>24</v>
      </c>
      <c r="C32" s="97">
        <v>10</v>
      </c>
      <c r="D32" s="98"/>
      <c r="E32" s="99">
        <v>7</v>
      </c>
      <c r="F32" s="20"/>
      <c r="G32" s="103" t="s">
        <v>33</v>
      </c>
      <c r="H32" s="20"/>
      <c r="I32" s="55"/>
      <c r="J32" s="104"/>
      <c r="K32" s="104"/>
      <c r="L32" s="51">
        <f t="shared" si="0"/>
        <v>0</v>
      </c>
      <c r="M32" s="56"/>
      <c r="N32" s="20"/>
      <c r="O32" s="20"/>
      <c r="P32" s="20"/>
    </row>
    <row r="33" spans="1:16" ht="30" customHeight="1" x14ac:dyDescent="0.2">
      <c r="A33" s="94">
        <v>20</v>
      </c>
      <c r="B33" s="94" t="s">
        <v>24</v>
      </c>
      <c r="C33" s="97">
        <v>15</v>
      </c>
      <c r="D33" s="98"/>
      <c r="E33" s="99">
        <v>2</v>
      </c>
      <c r="F33" s="20"/>
      <c r="G33" s="103" t="s">
        <v>34</v>
      </c>
      <c r="H33" s="20"/>
      <c r="I33" s="55"/>
      <c r="J33" s="104"/>
      <c r="K33" s="104"/>
      <c r="L33" s="51">
        <f t="shared" si="0"/>
        <v>0</v>
      </c>
      <c r="M33" s="56"/>
      <c r="N33" s="20"/>
      <c r="O33" s="20"/>
      <c r="P33" s="20"/>
    </row>
    <row r="34" spans="1:16" ht="14.85" customHeight="1" x14ac:dyDescent="0.2">
      <c r="A34" s="94">
        <v>20</v>
      </c>
      <c r="B34" s="94" t="s">
        <v>24</v>
      </c>
      <c r="C34" s="97">
        <v>20</v>
      </c>
      <c r="D34" s="98"/>
      <c r="E34" s="99">
        <v>9</v>
      </c>
      <c r="F34" s="20"/>
      <c r="G34" s="103" t="s">
        <v>35</v>
      </c>
      <c r="H34" s="20"/>
      <c r="I34" s="55"/>
      <c r="J34" s="104"/>
      <c r="K34" s="104"/>
      <c r="L34" s="51">
        <f t="shared" si="0"/>
        <v>0</v>
      </c>
      <c r="M34" s="56"/>
      <c r="N34" s="20"/>
      <c r="O34" s="20"/>
      <c r="P34" s="20"/>
    </row>
    <row r="35" spans="1:16" ht="14.85" customHeight="1" x14ac:dyDescent="0.2">
      <c r="A35" s="94">
        <v>20</v>
      </c>
      <c r="B35" s="94" t="s">
        <v>24</v>
      </c>
      <c r="C35" s="97">
        <v>25</v>
      </c>
      <c r="D35" s="98"/>
      <c r="E35" s="99">
        <v>4</v>
      </c>
      <c r="F35" s="20"/>
      <c r="G35" s="103" t="s">
        <v>36</v>
      </c>
      <c r="H35" s="20"/>
      <c r="I35" s="55"/>
      <c r="J35" s="104"/>
      <c r="K35" s="104"/>
      <c r="L35" s="51">
        <f t="shared" si="0"/>
        <v>0</v>
      </c>
      <c r="M35" s="56"/>
      <c r="N35" s="20"/>
      <c r="O35" s="20"/>
      <c r="P35" s="20"/>
    </row>
    <row r="36" spans="1:16" ht="14.85" customHeight="1" x14ac:dyDescent="0.2">
      <c r="A36" s="94">
        <v>20</v>
      </c>
      <c r="B36" s="94" t="s">
        <v>24</v>
      </c>
      <c r="C36" s="97">
        <v>27</v>
      </c>
      <c r="D36" s="98"/>
      <c r="E36" s="99">
        <v>6</v>
      </c>
      <c r="F36" s="20"/>
      <c r="G36" s="103" t="s">
        <v>37</v>
      </c>
      <c r="H36" s="20"/>
      <c r="I36" s="55"/>
      <c r="J36" s="104"/>
      <c r="K36" s="104"/>
      <c r="L36" s="51">
        <f t="shared" si="0"/>
        <v>0</v>
      </c>
      <c r="M36" s="56"/>
      <c r="N36" s="20"/>
      <c r="O36" s="20"/>
      <c r="P36" s="20"/>
    </row>
    <row r="37" spans="1:16" ht="14.85" customHeight="1" x14ac:dyDescent="0.2">
      <c r="A37" s="94">
        <v>20</v>
      </c>
      <c r="B37" s="94" t="s">
        <v>24</v>
      </c>
      <c r="C37" s="97">
        <v>30</v>
      </c>
      <c r="D37" s="98"/>
      <c r="E37" s="99">
        <v>1</v>
      </c>
      <c r="F37" s="20"/>
      <c r="G37" s="103" t="s">
        <v>38</v>
      </c>
      <c r="H37" s="20"/>
      <c r="I37" s="57"/>
      <c r="J37" s="104"/>
      <c r="K37" s="104"/>
      <c r="L37" s="51">
        <f t="shared" si="0"/>
        <v>0</v>
      </c>
      <c r="M37" s="56"/>
      <c r="N37" s="20"/>
      <c r="O37" s="20"/>
      <c r="P37" s="20"/>
    </row>
    <row r="38" spans="1:16" ht="14.85" customHeight="1" x14ac:dyDescent="0.2">
      <c r="A38" s="58"/>
      <c r="B38" s="58"/>
      <c r="C38" s="58"/>
      <c r="D38" s="20"/>
      <c r="E38" s="20"/>
      <c r="F38" s="20"/>
      <c r="G38" s="20"/>
      <c r="H38" s="20"/>
      <c r="I38" s="20"/>
      <c r="J38" s="102"/>
      <c r="K38" s="102"/>
      <c r="L38" s="59"/>
      <c r="M38" s="56"/>
      <c r="N38" s="20"/>
      <c r="O38" s="20"/>
      <c r="P38" s="20"/>
    </row>
    <row r="39" spans="1:16" ht="14.85" customHeight="1" x14ac:dyDescent="0.2">
      <c r="A39" s="94">
        <v>20</v>
      </c>
      <c r="B39" s="94">
        <v>10</v>
      </c>
      <c r="C39" s="97"/>
      <c r="D39" s="98"/>
      <c r="E39" s="99">
        <v>2</v>
      </c>
      <c r="F39" s="20"/>
      <c r="G39" s="108" t="s">
        <v>73</v>
      </c>
      <c r="H39" s="20"/>
      <c r="I39" s="49"/>
      <c r="J39" s="109">
        <f>SUM(J40:J43)</f>
        <v>0</v>
      </c>
      <c r="K39" s="110">
        <f>SUM(K40:K43)</f>
        <v>0</v>
      </c>
      <c r="L39" s="51">
        <f>IF($I$23=0,0,K39*100/$I$23)</f>
        <v>0</v>
      </c>
      <c r="M39" s="52">
        <v>70</v>
      </c>
      <c r="N39" s="20"/>
      <c r="O39" s="20"/>
      <c r="P39" s="20"/>
    </row>
    <row r="40" spans="1:16" ht="14.85" customHeight="1" x14ac:dyDescent="0.2">
      <c r="A40" s="94">
        <v>20</v>
      </c>
      <c r="B40" s="94">
        <v>10</v>
      </c>
      <c r="C40" s="94" t="s">
        <v>24</v>
      </c>
      <c r="D40" s="98"/>
      <c r="E40" s="99">
        <v>7</v>
      </c>
      <c r="F40" s="20"/>
      <c r="G40" s="103" t="s">
        <v>40</v>
      </c>
      <c r="H40" s="20"/>
      <c r="I40" s="55"/>
      <c r="J40" s="104"/>
      <c r="K40" s="104"/>
      <c r="L40" s="51">
        <f>IF($I$23=0,0,K40*100/$I$23)</f>
        <v>0</v>
      </c>
      <c r="M40" s="56"/>
      <c r="N40" s="20"/>
      <c r="O40" s="20"/>
      <c r="P40" s="20"/>
    </row>
    <row r="41" spans="1:16" ht="14.85" customHeight="1" x14ac:dyDescent="0.2">
      <c r="A41" s="94">
        <v>20</v>
      </c>
      <c r="B41" s="94">
        <v>10</v>
      </c>
      <c r="C41" s="97">
        <v>10</v>
      </c>
      <c r="D41" s="98"/>
      <c r="E41" s="99">
        <v>4</v>
      </c>
      <c r="F41" s="20"/>
      <c r="G41" s="103" t="s">
        <v>41</v>
      </c>
      <c r="H41" s="20"/>
      <c r="I41" s="55"/>
      <c r="J41" s="104"/>
      <c r="K41" s="104"/>
      <c r="L41" s="51">
        <f>IF($I$23=0,0,K41*100/$I$23)</f>
        <v>0</v>
      </c>
      <c r="M41" s="56"/>
      <c r="N41" s="20"/>
      <c r="O41" s="20"/>
      <c r="P41" s="20"/>
    </row>
    <row r="42" spans="1:16" ht="14.85" customHeight="1" x14ac:dyDescent="0.2">
      <c r="A42" s="94">
        <v>20</v>
      </c>
      <c r="B42" s="94">
        <v>10</v>
      </c>
      <c r="C42" s="97">
        <v>15</v>
      </c>
      <c r="D42" s="98"/>
      <c r="E42" s="99">
        <v>9</v>
      </c>
      <c r="F42" s="20"/>
      <c r="G42" s="103" t="s">
        <v>42</v>
      </c>
      <c r="H42" s="111"/>
      <c r="I42" s="55"/>
      <c r="J42" s="104"/>
      <c r="K42" s="104"/>
      <c r="L42" s="51">
        <f>IF($I$23=0,0,K42*100/$I$23)</f>
        <v>0</v>
      </c>
      <c r="M42" s="56"/>
      <c r="N42" s="20"/>
      <c r="O42" s="20"/>
      <c r="P42" s="20"/>
    </row>
    <row r="43" spans="1:16" ht="14.85" customHeight="1" x14ac:dyDescent="0.2">
      <c r="A43" s="94">
        <v>20</v>
      </c>
      <c r="B43" s="94">
        <v>10</v>
      </c>
      <c r="C43" s="97">
        <v>20</v>
      </c>
      <c r="D43" s="98"/>
      <c r="E43" s="99">
        <v>6</v>
      </c>
      <c r="F43" s="20"/>
      <c r="G43" s="103" t="s">
        <v>38</v>
      </c>
      <c r="H43" s="111"/>
      <c r="I43" s="57"/>
      <c r="J43" s="104"/>
      <c r="K43" s="104"/>
      <c r="L43" s="51">
        <f>IF($I$23=0,0,K43*100/$I$23)</f>
        <v>0</v>
      </c>
      <c r="M43" s="56"/>
      <c r="N43" s="20"/>
      <c r="O43" s="20"/>
      <c r="P43" s="20"/>
    </row>
    <row r="44" spans="1:16" ht="14.85" customHeight="1" x14ac:dyDescent="0.2">
      <c r="A44" s="58"/>
      <c r="B44" s="58"/>
      <c r="C44" s="58"/>
      <c r="D44" s="20"/>
      <c r="E44" s="20"/>
      <c r="F44" s="20"/>
      <c r="G44" s="20"/>
      <c r="H44" s="20"/>
      <c r="I44" s="20"/>
      <c r="J44" s="102"/>
      <c r="K44" s="102"/>
      <c r="L44" s="59"/>
      <c r="M44" s="56"/>
      <c r="N44" s="20"/>
      <c r="O44" s="20"/>
      <c r="P44" s="20"/>
    </row>
    <row r="45" spans="1:16" ht="14.85" customHeight="1" x14ac:dyDescent="0.2">
      <c r="A45" s="94">
        <v>20</v>
      </c>
      <c r="B45" s="94">
        <v>15</v>
      </c>
      <c r="C45" s="97"/>
      <c r="D45" s="98"/>
      <c r="E45" s="99">
        <v>7</v>
      </c>
      <c r="F45" s="20"/>
      <c r="G45" s="108" t="s">
        <v>74</v>
      </c>
      <c r="H45" s="108"/>
      <c r="I45" s="49"/>
      <c r="J45" s="110">
        <f>SUM(J46:J50)</f>
        <v>0</v>
      </c>
      <c r="K45" s="110">
        <f>SUM(K46:K50)</f>
        <v>0</v>
      </c>
      <c r="L45" s="51">
        <f>IF($I$23=0,0,K45*100/$I$23)</f>
        <v>0</v>
      </c>
      <c r="M45" s="52">
        <v>70</v>
      </c>
      <c r="N45" s="20"/>
      <c r="O45" s="20"/>
      <c r="P45" s="20"/>
    </row>
    <row r="46" spans="1:16" ht="14.85" customHeight="1" x14ac:dyDescent="0.2">
      <c r="A46" s="94">
        <v>20</v>
      </c>
      <c r="B46" s="94">
        <v>15</v>
      </c>
      <c r="C46" s="94" t="s">
        <v>24</v>
      </c>
      <c r="D46" s="98"/>
      <c r="E46" s="99">
        <v>2</v>
      </c>
      <c r="F46" s="20"/>
      <c r="G46" s="103" t="s">
        <v>44</v>
      </c>
      <c r="H46" s="111"/>
      <c r="I46" s="55"/>
      <c r="J46" s="104"/>
      <c r="K46" s="104"/>
      <c r="L46" s="51">
        <f>IF($I$23=0,0,K46*100/$I$23)</f>
        <v>0</v>
      </c>
      <c r="M46" s="56"/>
      <c r="N46" s="20"/>
      <c r="O46" s="20"/>
      <c r="P46" s="20"/>
    </row>
    <row r="47" spans="1:16" ht="14.85" customHeight="1" x14ac:dyDescent="0.2">
      <c r="A47" s="94">
        <v>20</v>
      </c>
      <c r="B47" s="94">
        <v>15</v>
      </c>
      <c r="C47" s="94" t="s">
        <v>45</v>
      </c>
      <c r="D47" s="98"/>
      <c r="E47" s="99">
        <v>4</v>
      </c>
      <c r="F47" s="20"/>
      <c r="G47" s="103" t="s">
        <v>46</v>
      </c>
      <c r="H47" s="111"/>
      <c r="I47" s="55"/>
      <c r="J47" s="104"/>
      <c r="K47" s="104"/>
      <c r="L47" s="51">
        <f>IF($I$23=0,0,K47*100/$I$23)</f>
        <v>0</v>
      </c>
      <c r="M47" s="56"/>
      <c r="N47" s="20"/>
      <c r="O47" s="20"/>
      <c r="P47" s="20"/>
    </row>
    <row r="48" spans="1:16" ht="14.85" customHeight="1" x14ac:dyDescent="0.2">
      <c r="A48" s="94">
        <v>20</v>
      </c>
      <c r="B48" s="94">
        <v>15</v>
      </c>
      <c r="C48" s="97">
        <v>10</v>
      </c>
      <c r="D48" s="98"/>
      <c r="E48" s="99">
        <v>9</v>
      </c>
      <c r="F48" s="20"/>
      <c r="G48" s="103" t="s">
        <v>47</v>
      </c>
      <c r="H48" s="111"/>
      <c r="I48" s="55"/>
      <c r="J48" s="104"/>
      <c r="K48" s="104"/>
      <c r="L48" s="51">
        <f t="shared" ref="L48:L49" si="1">IF($I$23=0,0,K48*100/$I$23)</f>
        <v>0</v>
      </c>
      <c r="M48" s="56"/>
      <c r="N48" s="20"/>
      <c r="O48" s="20"/>
      <c r="P48" s="20"/>
    </row>
    <row r="49" spans="1:16" ht="14.85" customHeight="1" x14ac:dyDescent="0.2">
      <c r="A49" s="94">
        <v>20</v>
      </c>
      <c r="B49" s="94">
        <v>15</v>
      </c>
      <c r="C49" s="97">
        <v>12</v>
      </c>
      <c r="D49" s="98"/>
      <c r="E49" s="99">
        <v>1</v>
      </c>
      <c r="F49" s="20"/>
      <c r="G49" s="103" t="s">
        <v>48</v>
      </c>
      <c r="H49" s="111"/>
      <c r="I49" s="55"/>
      <c r="J49" s="104"/>
      <c r="K49" s="104"/>
      <c r="L49" s="51">
        <f t="shared" si="1"/>
        <v>0</v>
      </c>
      <c r="M49" s="56"/>
      <c r="N49" s="20"/>
      <c r="O49" s="20"/>
      <c r="P49" s="20"/>
    </row>
    <row r="50" spans="1:16" ht="14.85" customHeight="1" x14ac:dyDescent="0.2">
      <c r="A50" s="94">
        <v>20</v>
      </c>
      <c r="B50" s="94">
        <v>15</v>
      </c>
      <c r="C50" s="97">
        <v>15</v>
      </c>
      <c r="D50" s="98"/>
      <c r="E50" s="99">
        <v>4</v>
      </c>
      <c r="F50" s="20"/>
      <c r="G50" s="103" t="s">
        <v>38</v>
      </c>
      <c r="H50" s="111"/>
      <c r="I50" s="57"/>
      <c r="J50" s="104"/>
      <c r="K50" s="104"/>
      <c r="L50" s="51">
        <f>IF($I$23=0,0,K50*100/$I$23)</f>
        <v>0</v>
      </c>
      <c r="M50" s="56"/>
      <c r="N50" s="20"/>
      <c r="O50" s="20"/>
      <c r="P50" s="20"/>
    </row>
    <row r="51" spans="1:16" ht="14.85" customHeight="1" x14ac:dyDescent="0.2">
      <c r="A51" s="58"/>
      <c r="B51" s="58"/>
      <c r="C51" s="58"/>
      <c r="D51" s="20"/>
      <c r="E51" s="20"/>
      <c r="F51" s="20"/>
      <c r="G51" s="20"/>
      <c r="H51" s="20"/>
      <c r="I51" s="20"/>
      <c r="J51" s="102"/>
      <c r="K51" s="102"/>
      <c r="L51" s="59"/>
      <c r="M51" s="56"/>
      <c r="N51" s="20"/>
      <c r="O51" s="20"/>
      <c r="P51" s="20"/>
    </row>
    <row r="52" spans="1:16" ht="14.85" customHeight="1" x14ac:dyDescent="0.2">
      <c r="A52" s="94">
        <v>20</v>
      </c>
      <c r="B52" s="94">
        <v>25</v>
      </c>
      <c r="C52" s="97"/>
      <c r="D52" s="98"/>
      <c r="E52" s="99">
        <v>9</v>
      </c>
      <c r="F52" s="20"/>
      <c r="G52" s="108" t="s">
        <v>75</v>
      </c>
      <c r="H52" s="108"/>
      <c r="I52" s="49"/>
      <c r="J52" s="110">
        <f>SUM(J53:J55)</f>
        <v>0</v>
      </c>
      <c r="K52" s="110">
        <f>SUM(K53:K55)</f>
        <v>0</v>
      </c>
      <c r="L52" s="51">
        <f>IF($I$23=0,0,K52*100/$I$23)</f>
        <v>0</v>
      </c>
      <c r="M52" s="52">
        <v>25</v>
      </c>
      <c r="N52" s="20"/>
      <c r="O52" s="20"/>
      <c r="P52" s="20"/>
    </row>
    <row r="53" spans="1:16" ht="14.85" customHeight="1" x14ac:dyDescent="0.2">
      <c r="A53" s="94">
        <v>20</v>
      </c>
      <c r="B53" s="94">
        <v>25</v>
      </c>
      <c r="C53" s="94" t="s">
        <v>24</v>
      </c>
      <c r="D53" s="98"/>
      <c r="E53" s="99">
        <v>4</v>
      </c>
      <c r="F53" s="20"/>
      <c r="G53" s="111" t="s">
        <v>76</v>
      </c>
      <c r="H53" s="111"/>
      <c r="I53" s="55"/>
      <c r="J53" s="104"/>
      <c r="K53" s="104"/>
      <c r="L53" s="51">
        <f>IF($I$23=0,0,K53*100/$I$23)</f>
        <v>0</v>
      </c>
      <c r="M53" s="56"/>
      <c r="N53" s="20"/>
      <c r="O53" s="20"/>
      <c r="P53" s="20"/>
    </row>
    <row r="54" spans="1:16" ht="14.85" customHeight="1" x14ac:dyDescent="0.2">
      <c r="A54" s="94">
        <v>20</v>
      </c>
      <c r="B54" s="94">
        <v>25</v>
      </c>
      <c r="C54" s="97">
        <v>10</v>
      </c>
      <c r="D54" s="98"/>
      <c r="E54" s="99">
        <v>1</v>
      </c>
      <c r="F54" s="20"/>
      <c r="G54" s="111" t="s">
        <v>77</v>
      </c>
      <c r="H54" s="111"/>
      <c r="I54" s="55"/>
      <c r="J54" s="104"/>
      <c r="K54" s="104"/>
      <c r="L54" s="51">
        <f>IF($I$23=0,0,K54*100/$I$23)</f>
        <v>0</v>
      </c>
      <c r="M54" s="56"/>
      <c r="N54" s="20"/>
      <c r="O54" s="20"/>
      <c r="P54" s="20"/>
    </row>
    <row r="55" spans="1:16" ht="15.95" customHeight="1" x14ac:dyDescent="0.2">
      <c r="A55" s="94">
        <v>20</v>
      </c>
      <c r="B55" s="94">
        <v>25</v>
      </c>
      <c r="C55" s="97">
        <v>15</v>
      </c>
      <c r="D55" s="98"/>
      <c r="E55" s="99">
        <v>6</v>
      </c>
      <c r="F55" s="20"/>
      <c r="G55" s="111" t="s">
        <v>38</v>
      </c>
      <c r="H55" s="111"/>
      <c r="I55" s="57"/>
      <c r="J55" s="104"/>
      <c r="K55" s="104"/>
      <c r="L55" s="51">
        <f>IF($I$23=0,0,K55*100/$I$23)</f>
        <v>0</v>
      </c>
      <c r="M55" s="56"/>
      <c r="N55" s="20"/>
      <c r="O55" s="20"/>
      <c r="P55" s="20"/>
    </row>
    <row r="56" spans="1:16" ht="15.95" customHeight="1" x14ac:dyDescent="0.2">
      <c r="A56" s="58"/>
      <c r="B56" s="58"/>
      <c r="C56" s="58"/>
      <c r="D56" s="20"/>
      <c r="E56" s="20"/>
      <c r="F56" s="20"/>
      <c r="G56" s="20"/>
      <c r="H56" s="20"/>
      <c r="I56" s="20"/>
      <c r="J56" s="102"/>
      <c r="K56" s="102"/>
      <c r="L56" s="20"/>
      <c r="M56" s="20"/>
      <c r="N56" s="20"/>
      <c r="O56" s="20"/>
      <c r="P56" s="20"/>
    </row>
    <row r="57" spans="1:16" ht="15.95" customHeight="1" x14ac:dyDescent="0.2">
      <c r="A57" s="94">
        <v>20</v>
      </c>
      <c r="B57" s="94">
        <v>30</v>
      </c>
      <c r="C57" s="97"/>
      <c r="D57" s="98"/>
      <c r="E57" s="99">
        <v>6</v>
      </c>
      <c r="F57" s="20"/>
      <c r="G57" s="60" t="s">
        <v>78</v>
      </c>
      <c r="H57" s="20"/>
      <c r="I57" s="49"/>
      <c r="J57" s="110">
        <f>SUM(J58:J61)</f>
        <v>0</v>
      </c>
      <c r="K57" s="110">
        <f>SUM(K58:K61)</f>
        <v>0</v>
      </c>
      <c r="L57" s="51">
        <f>IF($I$23=0,0,K57*100/$I$23)</f>
        <v>0</v>
      </c>
      <c r="M57" s="52">
        <v>10</v>
      </c>
      <c r="N57" s="20"/>
      <c r="O57" s="20"/>
      <c r="P57" s="20"/>
    </row>
    <row r="58" spans="1:16" ht="15.95" customHeight="1" x14ac:dyDescent="0.2">
      <c r="A58" s="94">
        <v>20</v>
      </c>
      <c r="B58" s="94">
        <v>30</v>
      </c>
      <c r="C58" s="94" t="s">
        <v>24</v>
      </c>
      <c r="D58" s="98"/>
      <c r="E58" s="99">
        <v>1</v>
      </c>
      <c r="F58" s="20"/>
      <c r="G58" s="61" t="s">
        <v>50</v>
      </c>
      <c r="H58" s="20"/>
      <c r="I58" s="55"/>
      <c r="J58" s="104"/>
      <c r="K58" s="104"/>
      <c r="L58" s="51">
        <f>IF($I$23=0,0,K58*100/$I$23)</f>
        <v>0</v>
      </c>
      <c r="M58" s="20"/>
      <c r="N58" s="20"/>
      <c r="O58" s="20"/>
      <c r="P58" s="20"/>
    </row>
    <row r="59" spans="1:16" ht="15.95" customHeight="1" x14ac:dyDescent="0.2">
      <c r="A59" s="94">
        <v>20</v>
      </c>
      <c r="B59" s="94">
        <v>30</v>
      </c>
      <c r="C59" s="97">
        <v>10</v>
      </c>
      <c r="D59" s="98"/>
      <c r="E59" s="99">
        <v>8</v>
      </c>
      <c r="F59" s="20"/>
      <c r="G59" s="61" t="s">
        <v>51</v>
      </c>
      <c r="H59" s="20"/>
      <c r="I59" s="55"/>
      <c r="J59" s="104"/>
      <c r="K59" s="104"/>
      <c r="L59" s="51">
        <f t="shared" ref="L59:L60" si="2">IF($I$23=0,0,K59*100/$I$23)</f>
        <v>0</v>
      </c>
      <c r="M59" s="20"/>
      <c r="N59" s="20"/>
      <c r="O59" s="20"/>
      <c r="P59" s="20"/>
    </row>
    <row r="60" spans="1:16" ht="15.95" customHeight="1" x14ac:dyDescent="0.2">
      <c r="A60" s="94">
        <v>20</v>
      </c>
      <c r="B60" s="94">
        <v>30</v>
      </c>
      <c r="C60" s="97">
        <v>15</v>
      </c>
      <c r="D60" s="98"/>
      <c r="E60" s="99">
        <v>3</v>
      </c>
      <c r="F60" s="20"/>
      <c r="G60" s="61" t="s">
        <v>52</v>
      </c>
      <c r="H60" s="20"/>
      <c r="I60" s="55"/>
      <c r="J60" s="104"/>
      <c r="K60" s="104"/>
      <c r="L60" s="51">
        <f t="shared" si="2"/>
        <v>0</v>
      </c>
      <c r="M60" s="20"/>
      <c r="N60" s="20"/>
      <c r="O60" s="20"/>
      <c r="P60" s="20"/>
    </row>
    <row r="61" spans="1:16" ht="15.95" customHeight="1" x14ac:dyDescent="0.2">
      <c r="A61" s="94">
        <v>20</v>
      </c>
      <c r="B61" s="94">
        <v>30</v>
      </c>
      <c r="C61" s="97">
        <v>20</v>
      </c>
      <c r="D61" s="98"/>
      <c r="E61" s="99">
        <v>0</v>
      </c>
      <c r="F61" s="20"/>
      <c r="G61" s="61" t="s">
        <v>53</v>
      </c>
      <c r="H61" s="20"/>
      <c r="I61" s="57"/>
      <c r="J61" s="104"/>
      <c r="K61" s="104"/>
      <c r="L61" s="51">
        <f>IF($I$23=0,0,K61*100/$I$23)</f>
        <v>0</v>
      </c>
      <c r="M61" s="20"/>
      <c r="N61" s="20"/>
      <c r="O61" s="20"/>
      <c r="P61" s="20"/>
    </row>
    <row r="62" spans="1:16" ht="15.95" customHeight="1" x14ac:dyDescent="0.2">
      <c r="A62" s="58"/>
      <c r="B62" s="58"/>
      <c r="C62" s="58"/>
      <c r="D62" s="20"/>
      <c r="E62" s="20"/>
      <c r="F62" s="20"/>
      <c r="G62" s="20"/>
      <c r="H62" s="20"/>
      <c r="I62" s="20"/>
      <c r="J62" s="102"/>
      <c r="K62" s="102"/>
      <c r="L62" s="20"/>
      <c r="M62" s="20"/>
      <c r="N62" s="20"/>
      <c r="O62" s="20"/>
      <c r="P62" s="20"/>
    </row>
    <row r="63" spans="1:16" ht="15.95" customHeight="1" x14ac:dyDescent="0.2">
      <c r="A63" s="94">
        <v>20</v>
      </c>
      <c r="B63" s="94">
        <v>20</v>
      </c>
      <c r="C63" s="97"/>
      <c r="D63" s="98"/>
      <c r="E63" s="99">
        <v>4</v>
      </c>
      <c r="F63" s="20"/>
      <c r="G63" s="108" t="s">
        <v>54</v>
      </c>
      <c r="H63" s="108"/>
      <c r="I63" s="49"/>
      <c r="J63" s="109">
        <f>SUM(J64:J67)</f>
        <v>0</v>
      </c>
      <c r="K63" s="110">
        <f>SUM(K64:K67)</f>
        <v>0</v>
      </c>
      <c r="L63" s="51">
        <f>IF($I$23=0,0,K63*100/$I$23)</f>
        <v>0</v>
      </c>
      <c r="M63" s="20"/>
      <c r="N63" s="20"/>
      <c r="O63" s="20"/>
      <c r="P63" s="20"/>
    </row>
    <row r="64" spans="1:16" ht="15.95" customHeight="1" x14ac:dyDescent="0.2">
      <c r="A64" s="94">
        <v>20</v>
      </c>
      <c r="B64" s="94">
        <v>20</v>
      </c>
      <c r="C64" s="94" t="s">
        <v>24</v>
      </c>
      <c r="D64" s="98"/>
      <c r="E64" s="99">
        <v>9</v>
      </c>
      <c r="F64" s="20"/>
      <c r="G64" s="103" t="s">
        <v>55</v>
      </c>
      <c r="H64" s="111"/>
      <c r="I64" s="55"/>
      <c r="J64" s="104"/>
      <c r="K64" s="104"/>
      <c r="L64" s="51">
        <f>IF($I$23=0,0,K64*100/$I$23)</f>
        <v>0</v>
      </c>
      <c r="M64" s="20"/>
      <c r="N64" s="20"/>
      <c r="O64" s="20"/>
      <c r="P64" s="20"/>
    </row>
    <row r="65" spans="1:16" ht="15.95" customHeight="1" x14ac:dyDescent="0.2">
      <c r="A65" s="94">
        <v>20</v>
      </c>
      <c r="B65" s="94">
        <v>20</v>
      </c>
      <c r="C65" s="97">
        <v>10</v>
      </c>
      <c r="D65" s="98"/>
      <c r="E65" s="99">
        <v>6</v>
      </c>
      <c r="F65" s="20"/>
      <c r="G65" s="103" t="s">
        <v>56</v>
      </c>
      <c r="H65" s="111"/>
      <c r="I65" s="55"/>
      <c r="J65" s="104"/>
      <c r="K65" s="104"/>
      <c r="L65" s="51">
        <f>IF($I$23=0,0,K65*100/$I$23)</f>
        <v>0</v>
      </c>
      <c r="M65" s="20"/>
      <c r="N65" s="20"/>
      <c r="O65" s="20"/>
      <c r="P65" s="20"/>
    </row>
    <row r="66" spans="1:16" ht="15.95" customHeight="1" x14ac:dyDescent="0.2">
      <c r="A66" s="94">
        <v>20</v>
      </c>
      <c r="B66" s="94">
        <v>20</v>
      </c>
      <c r="C66" s="97">
        <v>15</v>
      </c>
      <c r="D66" s="98"/>
      <c r="E66" s="99">
        <v>1</v>
      </c>
      <c r="F66" s="20"/>
      <c r="G66" s="103" t="s">
        <v>57</v>
      </c>
      <c r="H66" s="111"/>
      <c r="I66" s="55"/>
      <c r="J66" s="104"/>
      <c r="K66" s="104"/>
      <c r="L66" s="51">
        <f>IF($I$23=0,0,K66*100/$I$23)</f>
        <v>0</v>
      </c>
      <c r="M66" s="20"/>
      <c r="N66" s="20"/>
      <c r="O66" s="20"/>
      <c r="P66" s="20"/>
    </row>
    <row r="67" spans="1:16" ht="15.95" customHeight="1" x14ac:dyDescent="0.2">
      <c r="A67" s="94">
        <v>20</v>
      </c>
      <c r="B67" s="94">
        <v>20</v>
      </c>
      <c r="C67" s="97">
        <v>20</v>
      </c>
      <c r="D67" s="98"/>
      <c r="E67" s="99">
        <v>8</v>
      </c>
      <c r="F67" s="20"/>
      <c r="G67" s="103" t="s">
        <v>38</v>
      </c>
      <c r="H67" s="111"/>
      <c r="I67" s="57"/>
      <c r="J67" s="104"/>
      <c r="K67" s="104"/>
      <c r="L67" s="51">
        <f>IF($I$23=0,0,K67*100/$I$23)</f>
        <v>0</v>
      </c>
      <c r="M67" s="20"/>
      <c r="N67" s="20"/>
      <c r="O67" s="20"/>
      <c r="P67" s="20"/>
    </row>
    <row r="68" spans="1:16" ht="15.95" customHeight="1" x14ac:dyDescent="0.2">
      <c r="A68" s="58"/>
      <c r="B68" s="58"/>
      <c r="C68" s="58"/>
      <c r="D68" s="20"/>
      <c r="E68" s="20"/>
      <c r="F68" s="20"/>
      <c r="G68" s="20"/>
      <c r="H68" s="20"/>
      <c r="I68" s="20"/>
      <c r="J68" s="102"/>
      <c r="K68" s="102"/>
      <c r="L68" s="20"/>
      <c r="M68" s="20"/>
      <c r="N68" s="20"/>
      <c r="O68" s="20"/>
      <c r="P68" s="20"/>
    </row>
    <row r="69" spans="1:16" ht="15.95" customHeight="1" x14ac:dyDescent="0.2">
      <c r="A69" s="94">
        <v>20</v>
      </c>
      <c r="B69" s="94"/>
      <c r="C69" s="97"/>
      <c r="D69" s="98"/>
      <c r="E69" s="99">
        <v>0</v>
      </c>
      <c r="F69" s="20"/>
      <c r="G69" s="108" t="s">
        <v>59</v>
      </c>
      <c r="H69" s="108"/>
      <c r="I69" s="112"/>
      <c r="J69" s="113">
        <f>J30+J39+J45+J63+J52+J57</f>
        <v>0</v>
      </c>
      <c r="K69" s="113">
        <f>K30+K39+K45+K63+K52+K57</f>
        <v>0</v>
      </c>
      <c r="L69" s="20"/>
      <c r="M69" s="20"/>
      <c r="N69" s="20"/>
      <c r="O69" s="20"/>
      <c r="P69" s="20"/>
    </row>
    <row r="70" spans="1:16" ht="15.95" customHeight="1" x14ac:dyDescent="0.2">
      <c r="A70" s="94">
        <v>40</v>
      </c>
      <c r="B70" s="94"/>
      <c r="C70" s="97"/>
      <c r="D70" s="98"/>
      <c r="E70" s="99">
        <v>4</v>
      </c>
      <c r="F70" s="20"/>
      <c r="G70" s="108" t="s">
        <v>60</v>
      </c>
      <c r="H70" s="20"/>
      <c r="I70" s="114">
        <f>IF(I23=0,0,K69/I22*100)</f>
        <v>0</v>
      </c>
      <c r="J70" s="68"/>
      <c r="K70" s="115"/>
      <c r="L70" s="20"/>
      <c r="M70" s="20"/>
      <c r="N70" s="20"/>
      <c r="O70" s="20"/>
      <c r="P70" s="20"/>
    </row>
    <row r="71" spans="1:16" ht="12" customHeight="1" x14ac:dyDescent="0.2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</row>
    <row r="72" spans="1:16" ht="12" customHeight="1" x14ac:dyDescent="0.2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</row>
    <row r="73" spans="1:16" ht="12" customHeight="1" x14ac:dyDescent="0.2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</row>
    <row r="74" spans="1:16" ht="12" customHeight="1" x14ac:dyDescent="0.2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</row>
    <row r="75" spans="1:16" ht="12" customHeight="1" x14ac:dyDescent="0.2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</row>
    <row r="76" spans="1:16" ht="12" customHeight="1" x14ac:dyDescent="0.2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</row>
    <row r="77" spans="1:16" ht="12" customHeight="1" x14ac:dyDescent="0.2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</row>
    <row r="78" spans="1:16" ht="12" customHeight="1" x14ac:dyDescent="0.2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</row>
    <row r="79" spans="1:16" ht="12" customHeight="1" x14ac:dyDescent="0.2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</row>
    <row r="80" spans="1:16" ht="12" customHeight="1" x14ac:dyDescent="0.2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</row>
    <row r="81" spans="1:13" ht="12" customHeight="1" x14ac:dyDescent="0.2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</row>
    <row r="82" spans="1:13" ht="12" customHeight="1" x14ac:dyDescent="0.2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</row>
    <row r="83" spans="1:13" ht="12" customHeight="1" x14ac:dyDescent="0.2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</row>
    <row r="84" spans="1:13" ht="12" customHeight="1" x14ac:dyDescent="0.2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</row>
    <row r="85" spans="1:13" ht="12" customHeight="1" x14ac:dyDescent="0.2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</row>
    <row r="86" spans="1:13" ht="12" customHeight="1" x14ac:dyDescent="0.2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</row>
    <row r="87" spans="1:13" ht="12" customHeight="1" x14ac:dyDescent="0.2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</row>
    <row r="88" spans="1:13" ht="12" customHeight="1" x14ac:dyDescent="0.2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</row>
    <row r="89" spans="1:13" ht="12" customHeight="1" x14ac:dyDescent="0.2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</row>
    <row r="90" spans="1:13" ht="12" customHeight="1" x14ac:dyDescent="0.2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</row>
    <row r="91" spans="1:13" ht="12" customHeight="1" x14ac:dyDescent="0.2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</row>
    <row r="92" spans="1:13" ht="12" customHeight="1" x14ac:dyDescent="0.2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</row>
    <row r="93" spans="1:13" ht="12" customHeight="1" x14ac:dyDescent="0.2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</row>
    <row r="94" spans="1:13" ht="12" customHeight="1" x14ac:dyDescent="0.2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</row>
    <row r="95" spans="1:13" ht="12" customHeight="1" x14ac:dyDescent="0.2"/>
    <row r="96" spans="1:13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</sheetData>
  <mergeCells count="4">
    <mergeCell ref="L9:M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>
    <pageSetUpPr fitToPage="1"/>
  </sheetPr>
  <dimension ref="A1:S64"/>
  <sheetViews>
    <sheetView showGridLines="0" zoomScaleNormal="100" zoomScaleSheetLayoutView="55" workbookViewId="0">
      <selection sqref="A1:J1"/>
    </sheetView>
  </sheetViews>
  <sheetFormatPr defaultRowHeight="12" x14ac:dyDescent="0.2"/>
  <cols>
    <col min="1" max="5" width="3" style="70" customWidth="1"/>
    <col min="6" max="6" width="12" style="70" customWidth="1"/>
    <col min="7" max="7" width="43.7109375" style="70" customWidth="1"/>
    <col min="8" max="8" width="6.7109375" style="70" hidden="1" customWidth="1"/>
    <col min="9" max="9" width="6.28515625" style="70" hidden="1" customWidth="1"/>
    <col min="10" max="10" width="43.7109375" style="70" customWidth="1"/>
    <col min="11" max="11" width="15" style="71" customWidth="1"/>
    <col min="12" max="12" width="15" style="70" customWidth="1"/>
    <col min="13" max="13" width="12.85546875" style="72" customWidth="1"/>
    <col min="14" max="14" width="12.42578125" style="73" customWidth="1"/>
    <col min="15" max="17" width="14.7109375" style="72" customWidth="1"/>
    <col min="18" max="18" width="14.7109375" style="72" hidden="1" customWidth="1"/>
    <col min="19" max="19" width="9.140625" style="72" hidden="1" customWidth="1"/>
    <col min="20" max="16384" width="9.140625" style="72"/>
  </cols>
  <sheetData>
    <row r="1" spans="1:15" customFormat="1" ht="50.1" customHeight="1" x14ac:dyDescent="0.2">
      <c r="A1" s="217" t="s">
        <v>234</v>
      </c>
      <c r="B1" s="218"/>
      <c r="C1" s="218"/>
      <c r="D1" s="218"/>
      <c r="E1" s="218"/>
      <c r="F1" s="219"/>
      <c r="G1" s="219"/>
      <c r="H1" s="219"/>
      <c r="I1" s="219"/>
      <c r="J1" s="220"/>
    </row>
    <row r="2" spans="1:15" customFormat="1" ht="14.85" customHeight="1" x14ac:dyDescent="0.2"/>
    <row r="3" spans="1:15" ht="14.85" customHeight="1" x14ac:dyDescent="0.2"/>
    <row r="4" spans="1:15" ht="14.85" customHeight="1" x14ac:dyDescent="0.2">
      <c r="A4" s="5" t="s">
        <v>0</v>
      </c>
      <c r="B4" s="74"/>
      <c r="C4" s="74"/>
      <c r="D4" s="75"/>
      <c r="E4" s="74"/>
      <c r="F4" s="74"/>
      <c r="G4" s="74"/>
      <c r="H4" s="74"/>
      <c r="I4" s="74"/>
      <c r="J4" s="74"/>
      <c r="K4" s="72"/>
      <c r="L4" s="72"/>
      <c r="M4" s="71" t="s">
        <v>1</v>
      </c>
      <c r="N4" s="76">
        <v>40623</v>
      </c>
    </row>
    <row r="5" spans="1:15" ht="14.85" customHeight="1" x14ac:dyDescent="0.2">
      <c r="A5" s="10" t="s">
        <v>61</v>
      </c>
      <c r="B5" s="74"/>
      <c r="C5" s="74"/>
      <c r="D5" s="77"/>
      <c r="E5" s="78"/>
      <c r="F5" s="78"/>
      <c r="G5" s="78"/>
      <c r="H5" s="78"/>
      <c r="I5" s="78"/>
      <c r="J5" s="78"/>
      <c r="K5" s="72"/>
      <c r="L5" s="72"/>
      <c r="M5" s="71" t="s">
        <v>2</v>
      </c>
      <c r="N5" s="79"/>
    </row>
    <row r="6" spans="1:15" ht="14.85" customHeight="1" x14ac:dyDescent="0.2">
      <c r="A6" s="80"/>
      <c r="K6" s="72"/>
      <c r="L6" s="72"/>
      <c r="M6" s="71" t="s">
        <v>3</v>
      </c>
      <c r="N6" s="76">
        <v>43555</v>
      </c>
    </row>
    <row r="7" spans="1:15" ht="14.85" customHeight="1" x14ac:dyDescent="0.2">
      <c r="A7" s="72"/>
      <c r="K7" s="72"/>
      <c r="L7" s="72"/>
      <c r="M7" s="71"/>
      <c r="N7" s="72"/>
    </row>
    <row r="8" spans="1:15" ht="14.85" customHeight="1" x14ac:dyDescent="0.2">
      <c r="A8" s="81" t="s">
        <v>4</v>
      </c>
      <c r="K8" s="72"/>
      <c r="L8" s="72"/>
      <c r="M8" s="71"/>
      <c r="N8" s="70"/>
    </row>
    <row r="9" spans="1:15" ht="14.85" customHeight="1" x14ac:dyDescent="0.2">
      <c r="A9" s="72"/>
      <c r="M9" s="221" t="s">
        <v>79</v>
      </c>
      <c r="N9" s="222"/>
    </row>
    <row r="10" spans="1:15" ht="29.45" customHeight="1" x14ac:dyDescent="0.2">
      <c r="A10" s="227" t="s">
        <v>6</v>
      </c>
      <c r="B10" s="227"/>
      <c r="C10" s="227"/>
      <c r="D10" s="227"/>
      <c r="E10" s="227"/>
      <c r="F10" s="227"/>
      <c r="G10" s="84" t="s">
        <v>7</v>
      </c>
      <c r="M10" s="223"/>
      <c r="N10" s="224"/>
    </row>
    <row r="11" spans="1:15" ht="28.9" customHeight="1" x14ac:dyDescent="0.2">
      <c r="A11" s="228" t="s">
        <v>8</v>
      </c>
      <c r="B11" s="228"/>
      <c r="C11" s="228"/>
      <c r="D11" s="228"/>
      <c r="E11" s="228"/>
      <c r="F11" s="228"/>
      <c r="G11" s="85" t="s">
        <v>9</v>
      </c>
      <c r="H11" s="85"/>
      <c r="I11" s="85"/>
      <c r="J11" s="85"/>
      <c r="M11" s="223"/>
      <c r="N11" s="224"/>
    </row>
    <row r="12" spans="1:15" ht="14.85" customHeight="1" x14ac:dyDescent="0.2">
      <c r="A12" s="87" t="s">
        <v>10</v>
      </c>
      <c r="G12" s="85" t="s">
        <v>11</v>
      </c>
      <c r="H12" s="85"/>
      <c r="I12" s="85"/>
      <c r="J12" s="85"/>
      <c r="M12" s="225"/>
      <c r="N12" s="226"/>
    </row>
    <row r="13" spans="1:15" ht="14.85" customHeight="1" x14ac:dyDescent="0.2">
      <c r="A13" s="87" t="s">
        <v>12</v>
      </c>
      <c r="B13" s="72"/>
      <c r="C13" s="72"/>
      <c r="D13" s="72"/>
      <c r="E13" s="72"/>
      <c r="F13" s="72"/>
      <c r="G13" s="70" t="s">
        <v>13</v>
      </c>
      <c r="K13" s="116"/>
      <c r="L13" s="116"/>
    </row>
    <row r="14" spans="1:15" ht="14.85" customHeight="1" x14ac:dyDescent="0.2">
      <c r="A14" s="87" t="s">
        <v>14</v>
      </c>
      <c r="G14" s="85" t="s">
        <v>15</v>
      </c>
      <c r="H14" s="85"/>
      <c r="I14" s="85"/>
      <c r="J14" s="85"/>
    </row>
    <row r="15" spans="1:15" ht="14.85" customHeight="1" x14ac:dyDescent="0.2">
      <c r="A15" s="80"/>
    </row>
    <row r="16" spans="1:15" ht="14.85" customHeight="1" x14ac:dyDescent="0.2">
      <c r="B16" s="72"/>
      <c r="C16" s="72"/>
      <c r="D16" s="72"/>
      <c r="E16" s="72"/>
      <c r="F16" s="72"/>
      <c r="G16" s="72"/>
      <c r="H16" s="72"/>
      <c r="I16" s="72"/>
      <c r="M16" s="22"/>
      <c r="N16" s="22"/>
      <c r="O16" s="22"/>
    </row>
    <row r="17" spans="1:19" ht="14.85" customHeight="1" x14ac:dyDescent="0.2">
      <c r="L17" s="22"/>
      <c r="M17" s="22"/>
      <c r="N17" s="22"/>
      <c r="O17" s="22"/>
    </row>
    <row r="18" spans="1:19" ht="14.85" customHeight="1" x14ac:dyDescent="0.2">
      <c r="A18" s="92" t="s">
        <v>80</v>
      </c>
      <c r="L18" s="22"/>
      <c r="M18" s="22"/>
      <c r="N18" s="22"/>
      <c r="O18" s="22"/>
    </row>
    <row r="19" spans="1:19" ht="14.85" customHeight="1" x14ac:dyDescent="0.2">
      <c r="A19" s="92"/>
      <c r="L19" s="22"/>
      <c r="M19" s="22"/>
      <c r="N19" s="22"/>
      <c r="O19" s="22"/>
    </row>
    <row r="20" spans="1:19" ht="14.85" customHeight="1" x14ac:dyDescent="0.2">
      <c r="A20" s="80"/>
      <c r="K20" s="72"/>
      <c r="L20" s="22"/>
      <c r="M20" s="22"/>
      <c r="N20" s="22"/>
      <c r="O20" s="22"/>
    </row>
    <row r="21" spans="1:19" ht="14.85" customHeight="1" x14ac:dyDescent="0.2">
      <c r="A21" s="72"/>
      <c r="B21" s="72"/>
      <c r="C21" s="72"/>
      <c r="D21" s="72"/>
      <c r="E21" s="72"/>
      <c r="K21" s="72"/>
      <c r="L21" s="22"/>
      <c r="M21" s="22"/>
      <c r="N21" s="22"/>
      <c r="O21" s="22"/>
      <c r="P21" s="23"/>
    </row>
    <row r="22" spans="1:19" ht="58.9" customHeight="1" x14ac:dyDescent="0.2">
      <c r="G22" s="72"/>
      <c r="H22" s="117" t="s">
        <v>81</v>
      </c>
      <c r="I22" s="118" t="s">
        <v>82</v>
      </c>
      <c r="J22" s="93" t="s">
        <v>83</v>
      </c>
      <c r="K22" s="93" t="s">
        <v>84</v>
      </c>
      <c r="L22" s="93" t="s">
        <v>19</v>
      </c>
      <c r="M22" s="93" t="s">
        <v>85</v>
      </c>
      <c r="N22" s="93" t="s">
        <v>21</v>
      </c>
      <c r="O22" s="22"/>
      <c r="P22" s="22"/>
      <c r="Q22" s="22"/>
      <c r="R22" s="22"/>
    </row>
    <row r="23" spans="1:19" ht="14.65" customHeight="1" x14ac:dyDescent="0.2">
      <c r="G23" s="108" t="s">
        <v>86</v>
      </c>
      <c r="H23" s="119"/>
      <c r="I23" s="120"/>
      <c r="J23" s="108"/>
      <c r="K23" s="94">
        <v>10</v>
      </c>
      <c r="L23" s="94">
        <v>15</v>
      </c>
      <c r="M23" s="94">
        <v>20</v>
      </c>
      <c r="N23" s="121"/>
      <c r="O23" s="22"/>
      <c r="P23" s="22"/>
      <c r="Q23" s="22"/>
      <c r="R23" s="22"/>
    </row>
    <row r="24" spans="1:19" ht="28.7" customHeight="1" x14ac:dyDescent="0.2">
      <c r="A24" s="82" t="s">
        <v>22</v>
      </c>
      <c r="G24" s="103" t="s">
        <v>87</v>
      </c>
      <c r="H24" s="122"/>
      <c r="I24" s="122"/>
      <c r="J24" s="108"/>
      <c r="K24" s="72"/>
      <c r="L24" s="72"/>
      <c r="N24" s="22"/>
      <c r="O24" s="22"/>
      <c r="P24" s="22"/>
      <c r="Q24" s="22"/>
      <c r="R24" s="22"/>
    </row>
    <row r="25" spans="1:19" ht="14.85" customHeight="1" x14ac:dyDescent="0.2">
      <c r="A25" s="94">
        <v>10</v>
      </c>
      <c r="B25" s="94" t="s">
        <v>24</v>
      </c>
      <c r="C25" s="99"/>
      <c r="D25" s="98"/>
      <c r="E25" s="70">
        <v>4</v>
      </c>
      <c r="G25" s="123" t="s">
        <v>88</v>
      </c>
      <c r="H25" s="124"/>
      <c r="I25" s="125"/>
      <c r="J25" s="104"/>
      <c r="K25" s="104"/>
      <c r="L25" s="104"/>
      <c r="M25" s="51">
        <f>IF($M$60=0,0,L25/$M$60*100)</f>
        <v>0</v>
      </c>
      <c r="N25" s="52">
        <v>25</v>
      </c>
      <c r="P25" s="126"/>
      <c r="R25" s="72">
        <v>4</v>
      </c>
      <c r="S25" s="72">
        <v>1</v>
      </c>
    </row>
    <row r="26" spans="1:19" ht="14.85" customHeight="1" x14ac:dyDescent="0.2">
      <c r="A26" s="94">
        <v>10</v>
      </c>
      <c r="B26" s="94">
        <v>10</v>
      </c>
      <c r="C26" s="99"/>
      <c r="D26" s="98"/>
      <c r="E26" s="70">
        <v>1</v>
      </c>
      <c r="G26" s="123" t="s">
        <v>88</v>
      </c>
      <c r="H26" s="124"/>
      <c r="I26" s="125"/>
      <c r="J26" s="104"/>
      <c r="K26" s="104"/>
      <c r="L26" s="104"/>
      <c r="M26" s="51">
        <f>IF($M$60=0,0,L26/$M$60*100)</f>
        <v>0</v>
      </c>
      <c r="N26" s="52">
        <v>25</v>
      </c>
      <c r="P26" s="126"/>
      <c r="R26" s="72">
        <v>4</v>
      </c>
      <c r="S26" s="72">
        <v>2</v>
      </c>
    </row>
    <row r="27" spans="1:19" ht="14.85" customHeight="1" x14ac:dyDescent="0.2">
      <c r="A27" s="94">
        <v>10</v>
      </c>
      <c r="B27" s="94">
        <v>15</v>
      </c>
      <c r="C27" s="99"/>
      <c r="D27" s="98"/>
      <c r="E27" s="70">
        <v>6</v>
      </c>
      <c r="G27" s="123" t="s">
        <v>88</v>
      </c>
      <c r="H27" s="124"/>
      <c r="I27" s="125"/>
      <c r="J27" s="104"/>
      <c r="K27" s="104"/>
      <c r="L27" s="104"/>
      <c r="M27" s="51">
        <f>IF($M$60=0,0,L27/$M$60*100)</f>
        <v>0</v>
      </c>
      <c r="N27" s="52">
        <v>25</v>
      </c>
      <c r="P27" s="126"/>
      <c r="R27" s="72">
        <v>4</v>
      </c>
      <c r="S27" s="72">
        <v>3</v>
      </c>
    </row>
    <row r="28" spans="1:19" ht="14.85" customHeight="1" x14ac:dyDescent="0.2">
      <c r="A28" s="105"/>
      <c r="B28" s="105"/>
      <c r="C28" s="107"/>
      <c r="D28" s="98"/>
      <c r="G28" s="103" t="s">
        <v>89</v>
      </c>
      <c r="H28" s="111"/>
      <c r="I28" s="111"/>
      <c r="J28" s="122"/>
      <c r="M28" s="127"/>
      <c r="N28" s="128"/>
      <c r="P28" s="126"/>
    </row>
    <row r="29" spans="1:19" ht="14.85" customHeight="1" x14ac:dyDescent="0.2">
      <c r="A29" s="94">
        <v>10</v>
      </c>
      <c r="B29" s="94">
        <v>20</v>
      </c>
      <c r="C29" s="99"/>
      <c r="D29" s="98"/>
      <c r="E29" s="70">
        <v>3</v>
      </c>
      <c r="G29" s="123" t="s">
        <v>88</v>
      </c>
      <c r="H29" s="124"/>
      <c r="I29" s="125"/>
      <c r="J29" s="104"/>
      <c r="K29" s="104"/>
      <c r="L29" s="104"/>
      <c r="M29" s="51">
        <f>IF($M$60=0,0,L29/$M$60*100)</f>
        <v>0</v>
      </c>
      <c r="N29" s="52">
        <v>25</v>
      </c>
      <c r="P29" s="126"/>
      <c r="R29" s="72">
        <v>4</v>
      </c>
      <c r="S29" s="72">
        <v>4</v>
      </c>
    </row>
    <row r="30" spans="1:19" ht="14.85" customHeight="1" x14ac:dyDescent="0.2">
      <c r="A30" s="94">
        <v>10</v>
      </c>
      <c r="B30" s="94">
        <v>25</v>
      </c>
      <c r="C30" s="99"/>
      <c r="D30" s="98"/>
      <c r="E30" s="70">
        <v>8</v>
      </c>
      <c r="G30" s="123" t="s">
        <v>88</v>
      </c>
      <c r="H30" s="124"/>
      <c r="I30" s="125"/>
      <c r="J30" s="104"/>
      <c r="K30" s="104"/>
      <c r="L30" s="104"/>
      <c r="M30" s="51">
        <f>IF($M$60=0,0,L30/$M$60*100)</f>
        <v>0</v>
      </c>
      <c r="N30" s="52">
        <v>25</v>
      </c>
      <c r="P30" s="126"/>
      <c r="R30" s="72">
        <v>4</v>
      </c>
      <c r="S30" s="72">
        <v>5</v>
      </c>
    </row>
    <row r="31" spans="1:19" ht="14.85" customHeight="1" x14ac:dyDescent="0.2">
      <c r="A31" s="94">
        <v>10</v>
      </c>
      <c r="B31" s="94">
        <v>30</v>
      </c>
      <c r="C31" s="99"/>
      <c r="D31" s="98"/>
      <c r="E31" s="70">
        <v>5</v>
      </c>
      <c r="G31" s="123" t="s">
        <v>88</v>
      </c>
      <c r="H31" s="124"/>
      <c r="I31" s="124"/>
      <c r="J31" s="104"/>
      <c r="K31" s="104"/>
      <c r="L31" s="104"/>
      <c r="M31" s="51">
        <f>IF($M$60=0,0,L31/$M$60*100)</f>
        <v>0</v>
      </c>
      <c r="N31" s="52">
        <v>25</v>
      </c>
      <c r="P31" s="126"/>
      <c r="R31" s="72">
        <v>4</v>
      </c>
      <c r="S31" s="72">
        <v>6</v>
      </c>
    </row>
    <row r="32" spans="1:19" ht="29.45" customHeight="1" x14ac:dyDescent="0.2">
      <c r="A32" s="105"/>
      <c r="B32" s="105"/>
      <c r="C32" s="107"/>
      <c r="D32" s="98"/>
      <c r="G32" s="103" t="s">
        <v>90</v>
      </c>
      <c r="H32" s="111"/>
      <c r="I32" s="111"/>
      <c r="J32" s="122"/>
      <c r="M32" s="127"/>
      <c r="N32" s="128"/>
      <c r="P32" s="126"/>
    </row>
    <row r="33" spans="1:19" ht="14.85" customHeight="1" x14ac:dyDescent="0.2">
      <c r="A33" s="94">
        <v>10</v>
      </c>
      <c r="B33" s="94">
        <v>35</v>
      </c>
      <c r="C33" s="99"/>
      <c r="D33" s="98"/>
      <c r="E33" s="70">
        <v>0</v>
      </c>
      <c r="G33" s="123" t="s">
        <v>88</v>
      </c>
      <c r="H33" s="124"/>
      <c r="I33" s="125"/>
      <c r="J33" s="104"/>
      <c r="K33" s="104"/>
      <c r="L33" s="104"/>
      <c r="M33" s="51">
        <f>IF($M$60=0,0,L33/$M$60*100)</f>
        <v>0</v>
      </c>
      <c r="N33" s="52">
        <v>25</v>
      </c>
      <c r="P33" s="126"/>
      <c r="R33" s="72">
        <v>4</v>
      </c>
      <c r="S33" s="72">
        <v>7</v>
      </c>
    </row>
    <row r="34" spans="1:19" ht="14.85" customHeight="1" x14ac:dyDescent="0.2">
      <c r="A34" s="94">
        <v>10</v>
      </c>
      <c r="B34" s="94">
        <v>40</v>
      </c>
      <c r="C34" s="99"/>
      <c r="D34" s="98"/>
      <c r="E34" s="70">
        <v>7</v>
      </c>
      <c r="G34" s="123" t="s">
        <v>88</v>
      </c>
      <c r="H34" s="124"/>
      <c r="I34" s="125"/>
      <c r="J34" s="104"/>
      <c r="K34" s="104"/>
      <c r="L34" s="104"/>
      <c r="M34" s="51">
        <f>IF($M$60=0,0,L34/$M$60*100)</f>
        <v>0</v>
      </c>
      <c r="N34" s="52">
        <v>25</v>
      </c>
      <c r="P34" s="126"/>
      <c r="R34" s="72">
        <v>4</v>
      </c>
      <c r="S34" s="72">
        <v>8</v>
      </c>
    </row>
    <row r="35" spans="1:19" ht="14.85" customHeight="1" x14ac:dyDescent="0.2">
      <c r="A35" s="94">
        <v>10</v>
      </c>
      <c r="B35" s="94">
        <v>45</v>
      </c>
      <c r="C35" s="99"/>
      <c r="D35" s="98"/>
      <c r="E35" s="70">
        <v>2</v>
      </c>
      <c r="G35" s="123" t="s">
        <v>88</v>
      </c>
      <c r="H35" s="124"/>
      <c r="I35" s="124"/>
      <c r="J35" s="104"/>
      <c r="K35" s="104"/>
      <c r="L35" s="104"/>
      <c r="M35" s="51">
        <f>IF($M$60=0,0,L35/$M$60*100)</f>
        <v>0</v>
      </c>
      <c r="N35" s="52">
        <v>25</v>
      </c>
      <c r="P35" s="126"/>
      <c r="R35" s="72">
        <v>4</v>
      </c>
      <c r="S35" s="72">
        <v>9</v>
      </c>
    </row>
    <row r="36" spans="1:19" ht="14.85" customHeight="1" x14ac:dyDescent="0.2">
      <c r="A36" s="129"/>
      <c r="B36" s="129"/>
      <c r="C36" s="74"/>
      <c r="D36" s="74"/>
      <c r="G36" s="108" t="s">
        <v>91</v>
      </c>
      <c r="H36" s="108"/>
      <c r="I36" s="108"/>
      <c r="J36" s="122"/>
      <c r="M36" s="127"/>
      <c r="N36" s="128"/>
      <c r="P36" s="126"/>
    </row>
    <row r="37" spans="1:19" ht="14.85" customHeight="1" x14ac:dyDescent="0.2">
      <c r="A37" s="94">
        <v>15</v>
      </c>
      <c r="B37" s="94" t="s">
        <v>24</v>
      </c>
      <c r="C37" s="99"/>
      <c r="D37" s="98"/>
      <c r="E37" s="70">
        <v>9</v>
      </c>
      <c r="G37" s="123" t="s">
        <v>92</v>
      </c>
      <c r="H37" s="124"/>
      <c r="I37" s="125"/>
      <c r="J37" s="104"/>
      <c r="K37" s="104"/>
      <c r="L37" s="104"/>
      <c r="M37" s="51">
        <f>IF($M$60=0,0,L37/$M$60*100)</f>
        <v>0</v>
      </c>
      <c r="N37" s="52"/>
      <c r="P37" s="126"/>
      <c r="R37" s="72">
        <v>4</v>
      </c>
      <c r="S37" s="72">
        <v>10</v>
      </c>
    </row>
    <row r="38" spans="1:19" ht="14.85" customHeight="1" x14ac:dyDescent="0.2">
      <c r="A38" s="94">
        <v>15</v>
      </c>
      <c r="B38" s="94">
        <v>10</v>
      </c>
      <c r="C38" s="99"/>
      <c r="D38" s="98"/>
      <c r="E38" s="70">
        <v>6</v>
      </c>
      <c r="G38" s="123" t="s">
        <v>92</v>
      </c>
      <c r="H38" s="124"/>
      <c r="I38" s="125"/>
      <c r="J38" s="104"/>
      <c r="K38" s="104"/>
      <c r="L38" s="104"/>
      <c r="M38" s="51">
        <f>IF($M$60=0,0,L38/$M$60*100)</f>
        <v>0</v>
      </c>
      <c r="N38" s="52"/>
      <c r="P38" s="126"/>
      <c r="R38" s="72">
        <v>4</v>
      </c>
      <c r="S38" s="72">
        <v>11</v>
      </c>
    </row>
    <row r="39" spans="1:19" ht="14.85" customHeight="1" x14ac:dyDescent="0.2">
      <c r="A39" s="94">
        <v>15</v>
      </c>
      <c r="B39" s="94">
        <v>15</v>
      </c>
      <c r="C39" s="99"/>
      <c r="D39" s="98"/>
      <c r="E39" s="70">
        <v>1</v>
      </c>
      <c r="G39" s="123" t="s">
        <v>92</v>
      </c>
      <c r="H39" s="124"/>
      <c r="I39" s="124"/>
      <c r="J39" s="104"/>
      <c r="K39" s="104"/>
      <c r="L39" s="104"/>
      <c r="M39" s="51">
        <f>IF($M$60=0,0,L39/$M$60*100)</f>
        <v>0</v>
      </c>
      <c r="N39" s="52"/>
      <c r="P39" s="126"/>
      <c r="R39" s="72">
        <v>4</v>
      </c>
      <c r="S39" s="72">
        <v>12</v>
      </c>
    </row>
    <row r="40" spans="1:19" ht="14.85" customHeight="1" x14ac:dyDescent="0.2">
      <c r="A40" s="94">
        <v>15</v>
      </c>
      <c r="B40" s="94">
        <v>20</v>
      </c>
      <c r="C40" s="99"/>
      <c r="D40" s="98"/>
      <c r="E40" s="70">
        <v>8</v>
      </c>
      <c r="G40" s="123" t="s">
        <v>92</v>
      </c>
      <c r="H40" s="124"/>
      <c r="I40" s="124"/>
      <c r="J40" s="104"/>
      <c r="K40" s="104"/>
      <c r="L40" s="104"/>
      <c r="M40" s="51">
        <f>IF($M$60=0,0,L40/$M$60*100)</f>
        <v>0</v>
      </c>
      <c r="N40" s="52"/>
      <c r="P40" s="126"/>
      <c r="R40" s="72">
        <v>4</v>
      </c>
      <c r="S40" s="72">
        <v>13</v>
      </c>
    </row>
    <row r="41" spans="1:19" ht="14.85" customHeight="1" x14ac:dyDescent="0.2">
      <c r="A41" s="129"/>
      <c r="B41" s="129"/>
      <c r="C41" s="74"/>
      <c r="D41" s="74"/>
      <c r="G41" s="108" t="s">
        <v>93</v>
      </c>
      <c r="H41" s="108"/>
      <c r="I41" s="108"/>
      <c r="J41" s="122"/>
      <c r="M41" s="127"/>
      <c r="N41" s="128"/>
      <c r="P41"/>
    </row>
    <row r="42" spans="1:19" ht="14.85" customHeight="1" x14ac:dyDescent="0.2">
      <c r="A42" s="129"/>
      <c r="B42" s="129"/>
      <c r="C42" s="74"/>
      <c r="D42" s="74"/>
      <c r="G42" s="103" t="s">
        <v>94</v>
      </c>
      <c r="H42" s="111"/>
      <c r="I42" s="111"/>
      <c r="J42" s="111"/>
      <c r="M42" s="127"/>
      <c r="N42" s="128"/>
      <c r="P42"/>
    </row>
    <row r="43" spans="1:19" ht="14.85" customHeight="1" x14ac:dyDescent="0.2">
      <c r="A43" s="94">
        <v>20</v>
      </c>
      <c r="B43" s="94" t="s">
        <v>24</v>
      </c>
      <c r="C43" s="99"/>
      <c r="D43" s="98"/>
      <c r="E43" s="70">
        <v>6</v>
      </c>
      <c r="G43" s="123" t="s">
        <v>88</v>
      </c>
      <c r="H43" s="124"/>
      <c r="I43" s="124"/>
      <c r="J43" s="104"/>
      <c r="K43" s="104"/>
      <c r="L43" s="104"/>
      <c r="M43" s="51">
        <f>IF($M$60=0,0,L43/$M$60*100)</f>
        <v>0</v>
      </c>
      <c r="N43" s="52">
        <v>5</v>
      </c>
      <c r="P43"/>
      <c r="R43" s="72">
        <v>4</v>
      </c>
      <c r="S43" s="72">
        <v>14</v>
      </c>
    </row>
    <row r="44" spans="1:19" ht="14.85" customHeight="1" x14ac:dyDescent="0.2">
      <c r="A44" s="94">
        <v>20</v>
      </c>
      <c r="B44" s="94">
        <v>10</v>
      </c>
      <c r="C44" s="99"/>
      <c r="D44" s="98"/>
      <c r="E44" s="70">
        <v>3</v>
      </c>
      <c r="G44" s="123" t="s">
        <v>88</v>
      </c>
      <c r="H44" s="124"/>
      <c r="I44" s="125"/>
      <c r="J44" s="104"/>
      <c r="K44" s="104"/>
      <c r="L44" s="104"/>
      <c r="M44" s="51">
        <f>IF($M$60=0,0,L44/$M$60*100)</f>
        <v>0</v>
      </c>
      <c r="N44" s="52">
        <v>5</v>
      </c>
      <c r="P44"/>
      <c r="R44" s="72">
        <v>4</v>
      </c>
      <c r="S44" s="72">
        <v>15</v>
      </c>
    </row>
    <row r="45" spans="1:19" ht="14.85" customHeight="1" x14ac:dyDescent="0.2">
      <c r="A45" s="94">
        <v>20</v>
      </c>
      <c r="B45" s="94">
        <v>15</v>
      </c>
      <c r="C45" s="99"/>
      <c r="D45" s="98"/>
      <c r="E45" s="70">
        <v>8</v>
      </c>
      <c r="G45" s="123" t="s">
        <v>88</v>
      </c>
      <c r="H45" s="124"/>
      <c r="I45" s="124"/>
      <c r="J45" s="104"/>
      <c r="K45" s="104"/>
      <c r="L45" s="104"/>
      <c r="M45" s="51">
        <f>IF($M$60=0,0,L45/$M$60*100)</f>
        <v>0</v>
      </c>
      <c r="N45" s="52">
        <v>5</v>
      </c>
      <c r="P45"/>
      <c r="R45" s="72">
        <v>4</v>
      </c>
      <c r="S45" s="72">
        <v>16</v>
      </c>
    </row>
    <row r="46" spans="1:19" ht="14.85" customHeight="1" x14ac:dyDescent="0.2">
      <c r="A46" s="129"/>
      <c r="B46" s="129"/>
      <c r="C46" s="74"/>
      <c r="D46" s="74"/>
      <c r="G46" s="103" t="s">
        <v>95</v>
      </c>
      <c r="H46" s="111"/>
      <c r="I46" s="111"/>
      <c r="J46" s="111"/>
      <c r="M46" s="127"/>
      <c r="N46" s="128"/>
      <c r="P46"/>
    </row>
    <row r="47" spans="1:19" ht="14.85" customHeight="1" x14ac:dyDescent="0.2">
      <c r="A47" s="94">
        <v>25</v>
      </c>
      <c r="B47" s="94" t="s">
        <v>24</v>
      </c>
      <c r="C47" s="99"/>
      <c r="D47" s="98"/>
      <c r="E47" s="70">
        <v>1</v>
      </c>
      <c r="G47" s="123" t="s">
        <v>88</v>
      </c>
      <c r="H47" s="124"/>
      <c r="I47" s="124"/>
      <c r="J47" s="104"/>
      <c r="K47" s="104"/>
      <c r="L47" s="104"/>
      <c r="M47" s="51">
        <f>IF($M$60=0,0,L47/$M$60*100)</f>
        <v>0</v>
      </c>
      <c r="N47" s="52">
        <v>10</v>
      </c>
      <c r="O47" s="130" t="s">
        <v>96</v>
      </c>
      <c r="P47"/>
      <c r="R47" s="72">
        <v>4</v>
      </c>
      <c r="S47" s="72">
        <v>17</v>
      </c>
    </row>
    <row r="48" spans="1:19" ht="14.85" customHeight="1" x14ac:dyDescent="0.2">
      <c r="A48" s="94">
        <v>25</v>
      </c>
      <c r="B48" s="94">
        <v>10</v>
      </c>
      <c r="C48" s="99"/>
      <c r="D48" s="98"/>
      <c r="E48" s="70">
        <v>8</v>
      </c>
      <c r="G48" s="123" t="s">
        <v>88</v>
      </c>
      <c r="H48" s="124"/>
      <c r="I48" s="124"/>
      <c r="J48" s="104"/>
      <c r="K48" s="104"/>
      <c r="L48" s="104"/>
      <c r="M48" s="51">
        <f>IF($M$60=0,0,L48/$M$60*100)</f>
        <v>0</v>
      </c>
      <c r="N48" s="52">
        <v>10</v>
      </c>
      <c r="O48" s="130" t="s">
        <v>96</v>
      </c>
      <c r="P48" s="126"/>
      <c r="R48" s="72">
        <v>4</v>
      </c>
      <c r="S48" s="72">
        <v>18</v>
      </c>
    </row>
    <row r="49" spans="1:19" ht="14.85" customHeight="1" x14ac:dyDescent="0.2">
      <c r="A49" s="94">
        <v>25</v>
      </c>
      <c r="B49" s="94">
        <v>15</v>
      </c>
      <c r="C49" s="99"/>
      <c r="D49" s="98"/>
      <c r="E49" s="70">
        <v>3</v>
      </c>
      <c r="G49" s="123" t="s">
        <v>88</v>
      </c>
      <c r="H49" s="124"/>
      <c r="I49" s="124"/>
      <c r="J49" s="104"/>
      <c r="K49" s="104"/>
      <c r="L49" s="104"/>
      <c r="M49" s="51">
        <f>IF($M$60=0,0,L49/$M$60*100)</f>
        <v>0</v>
      </c>
      <c r="N49" s="52">
        <v>10</v>
      </c>
      <c r="O49" s="130" t="s">
        <v>96</v>
      </c>
      <c r="P49" s="126"/>
      <c r="R49" s="72">
        <v>4</v>
      </c>
      <c r="S49" s="72">
        <v>19</v>
      </c>
    </row>
    <row r="50" spans="1:19" ht="14.85" customHeight="1" x14ac:dyDescent="0.2">
      <c r="A50" s="129"/>
      <c r="B50" s="129"/>
      <c r="C50" s="74"/>
      <c r="D50" s="74"/>
      <c r="G50" s="103" t="s">
        <v>97</v>
      </c>
      <c r="H50" s="111"/>
      <c r="I50" s="111"/>
      <c r="J50" s="111"/>
      <c r="M50" s="127"/>
      <c r="N50" s="128"/>
      <c r="P50" s="126"/>
    </row>
    <row r="51" spans="1:19" ht="14.85" customHeight="1" x14ac:dyDescent="0.2">
      <c r="A51" s="94">
        <v>30</v>
      </c>
      <c r="B51" s="94" t="s">
        <v>24</v>
      </c>
      <c r="C51" s="99"/>
      <c r="D51" s="98"/>
      <c r="E51" s="70">
        <v>8</v>
      </c>
      <c r="G51" s="123" t="s">
        <v>88</v>
      </c>
      <c r="H51" s="124"/>
      <c r="I51" s="124"/>
      <c r="J51" s="104"/>
      <c r="K51" s="104"/>
      <c r="L51" s="104"/>
      <c r="M51" s="51">
        <f>IF($M$60=0,0,L51/$M$60*100)</f>
        <v>0</v>
      </c>
      <c r="N51" s="52">
        <v>10</v>
      </c>
      <c r="P51" s="126"/>
      <c r="R51" s="72">
        <v>4</v>
      </c>
      <c r="S51" s="72">
        <v>20</v>
      </c>
    </row>
    <row r="52" spans="1:19" ht="14.85" customHeight="1" x14ac:dyDescent="0.2">
      <c r="A52" s="94">
        <v>30</v>
      </c>
      <c r="B52" s="94">
        <v>10</v>
      </c>
      <c r="C52" s="99"/>
      <c r="D52" s="98"/>
      <c r="E52" s="70">
        <v>5</v>
      </c>
      <c r="G52" s="123" t="s">
        <v>88</v>
      </c>
      <c r="H52" s="124"/>
      <c r="I52" s="124"/>
      <c r="J52" s="104"/>
      <c r="K52" s="104"/>
      <c r="L52" s="104"/>
      <c r="M52" s="51">
        <f>IF($M$60=0,0,L52/$M$60*100)</f>
        <v>0</v>
      </c>
      <c r="N52" s="52">
        <v>10</v>
      </c>
      <c r="P52" s="126"/>
      <c r="R52" s="72">
        <v>4</v>
      </c>
      <c r="S52" s="72">
        <v>21</v>
      </c>
    </row>
    <row r="53" spans="1:19" ht="14.85" customHeight="1" x14ac:dyDescent="0.2">
      <c r="A53" s="94">
        <v>30</v>
      </c>
      <c r="B53" s="94">
        <v>15</v>
      </c>
      <c r="C53" s="99"/>
      <c r="D53" s="98"/>
      <c r="E53" s="70">
        <v>0</v>
      </c>
      <c r="G53" s="123" t="s">
        <v>88</v>
      </c>
      <c r="H53" s="124"/>
      <c r="I53" s="124"/>
      <c r="J53" s="104"/>
      <c r="K53" s="104"/>
      <c r="L53" s="104"/>
      <c r="M53" s="51">
        <f>IF($M$60=0,0,L53/$M$60*100)</f>
        <v>0</v>
      </c>
      <c r="N53" s="52">
        <v>10</v>
      </c>
      <c r="P53" s="126"/>
      <c r="R53" s="72">
        <v>4</v>
      </c>
      <c r="S53" s="72">
        <v>22</v>
      </c>
    </row>
    <row r="54" spans="1:19" ht="14.85" customHeight="1" x14ac:dyDescent="0.2">
      <c r="A54" s="129"/>
      <c r="B54" s="129"/>
      <c r="C54" s="74"/>
      <c r="D54" s="74"/>
      <c r="G54" s="108" t="s">
        <v>98</v>
      </c>
      <c r="H54" s="108"/>
      <c r="I54" s="108"/>
      <c r="J54" s="122"/>
      <c r="M54" s="127"/>
      <c r="N54" s="128"/>
      <c r="P54" s="126"/>
    </row>
    <row r="55" spans="1:19" ht="14.85" customHeight="1" x14ac:dyDescent="0.2">
      <c r="A55" s="94">
        <v>35</v>
      </c>
      <c r="B55" s="94" t="s">
        <v>24</v>
      </c>
      <c r="C55" s="99"/>
      <c r="D55" s="98"/>
      <c r="E55" s="70">
        <v>3</v>
      </c>
      <c r="G55" s="123" t="s">
        <v>99</v>
      </c>
      <c r="H55" s="124"/>
      <c r="I55" s="124"/>
      <c r="J55" s="104"/>
      <c r="K55" s="104"/>
      <c r="L55" s="104"/>
      <c r="M55" s="51">
        <f>IF($M$60=0,0,L55/$M$60*100)</f>
        <v>0</v>
      </c>
      <c r="N55" s="52">
        <v>15</v>
      </c>
      <c r="P55" s="126"/>
      <c r="R55" s="72">
        <v>4</v>
      </c>
      <c r="S55" s="72">
        <v>23</v>
      </c>
    </row>
    <row r="56" spans="1:19" ht="14.85" customHeight="1" x14ac:dyDescent="0.2">
      <c r="A56" s="94">
        <v>35</v>
      </c>
      <c r="B56" s="94">
        <v>10</v>
      </c>
      <c r="C56" s="99"/>
      <c r="D56" s="98"/>
      <c r="E56" s="70">
        <v>0</v>
      </c>
      <c r="G56" s="123" t="s">
        <v>99</v>
      </c>
      <c r="H56" s="124"/>
      <c r="I56" s="124"/>
      <c r="J56" s="104"/>
      <c r="K56" s="104"/>
      <c r="L56" s="104"/>
      <c r="M56" s="51">
        <f>IF($M$60=0,0,L56/$M$60*100)</f>
        <v>0</v>
      </c>
      <c r="N56" s="52">
        <v>15</v>
      </c>
      <c r="P56" s="126"/>
      <c r="R56" s="72">
        <v>4</v>
      </c>
      <c r="S56" s="72">
        <v>24</v>
      </c>
    </row>
    <row r="57" spans="1:19" ht="14.85" customHeight="1" x14ac:dyDescent="0.2">
      <c r="A57" s="94">
        <v>35</v>
      </c>
      <c r="B57" s="94">
        <v>15</v>
      </c>
      <c r="C57" s="99"/>
      <c r="D57" s="98"/>
      <c r="E57" s="70">
        <v>5</v>
      </c>
      <c r="G57" s="123" t="s">
        <v>99</v>
      </c>
      <c r="H57" s="124"/>
      <c r="I57" s="125"/>
      <c r="J57" s="104"/>
      <c r="K57" s="104"/>
      <c r="L57" s="104"/>
      <c r="M57" s="51">
        <f>IF($M$60=0,0,L57/$M$60*100)</f>
        <v>0</v>
      </c>
      <c r="N57" s="52">
        <v>15</v>
      </c>
      <c r="P57" s="126"/>
      <c r="R57" s="72">
        <v>4</v>
      </c>
      <c r="S57" s="72">
        <v>25</v>
      </c>
    </row>
    <row r="58" spans="1:19" ht="14.85" customHeight="1" x14ac:dyDescent="0.2">
      <c r="A58" s="94">
        <v>35</v>
      </c>
      <c r="B58" s="94">
        <v>20</v>
      </c>
      <c r="C58" s="131"/>
      <c r="D58" s="71"/>
      <c r="E58" s="70">
        <v>2</v>
      </c>
      <c r="G58" s="123" t="s">
        <v>100</v>
      </c>
      <c r="H58" s="132"/>
      <c r="I58" s="132"/>
      <c r="J58" s="133"/>
      <c r="K58" s="104"/>
      <c r="L58" s="104"/>
      <c r="M58" s="51">
        <f>IF($M$60=0,0,L58/$M$60*100)</f>
        <v>0</v>
      </c>
      <c r="N58" s="52">
        <v>25</v>
      </c>
      <c r="O58" s="130" t="s">
        <v>101</v>
      </c>
    </row>
    <row r="59" spans="1:19" ht="14.85" customHeight="1" x14ac:dyDescent="0.2">
      <c r="A59" s="129"/>
      <c r="B59" s="129"/>
      <c r="G59" s="85"/>
      <c r="M59" s="127"/>
      <c r="N59" s="134"/>
    </row>
    <row r="60" spans="1:19" ht="14.85" customHeight="1" x14ac:dyDescent="0.2">
      <c r="A60" s="94">
        <v>40</v>
      </c>
      <c r="B60" s="94"/>
      <c r="C60" s="131"/>
      <c r="D60" s="71"/>
      <c r="E60" s="70">
        <v>5</v>
      </c>
      <c r="G60" s="123" t="s">
        <v>102</v>
      </c>
      <c r="H60" s="132"/>
      <c r="I60" s="132"/>
      <c r="J60" s="135"/>
      <c r="K60" s="136"/>
      <c r="L60" s="137"/>
      <c r="M60" s="138">
        <f>VO01e!I23</f>
        <v>0</v>
      </c>
      <c r="N60" s="134"/>
    </row>
    <row r="61" spans="1:19" ht="15.95" customHeight="1" x14ac:dyDescent="0.2"/>
    <row r="62" spans="1:19" ht="15.95" customHeight="1" x14ac:dyDescent="0.2">
      <c r="G62" s="85" t="s">
        <v>103</v>
      </c>
    </row>
    <row r="63" spans="1:19" ht="15.95" customHeight="1" x14ac:dyDescent="0.2">
      <c r="G63" s="85" t="s">
        <v>104</v>
      </c>
    </row>
    <row r="64" spans="1:19" ht="15.95" customHeight="1" x14ac:dyDescent="0.2">
      <c r="G64" s="85" t="s">
        <v>105</v>
      </c>
    </row>
  </sheetData>
  <mergeCells count="4">
    <mergeCell ref="M9:N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5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>
    <pageSetUpPr fitToPage="1"/>
  </sheetPr>
  <dimension ref="A1:S64"/>
  <sheetViews>
    <sheetView showGridLines="0" zoomScaleNormal="100" zoomScaleSheetLayoutView="55" workbookViewId="0">
      <selection sqref="A1:J1"/>
    </sheetView>
  </sheetViews>
  <sheetFormatPr defaultRowHeight="12" x14ac:dyDescent="0.2"/>
  <cols>
    <col min="1" max="5" width="3" style="70" customWidth="1"/>
    <col min="6" max="6" width="12" style="70" customWidth="1"/>
    <col min="7" max="7" width="43.7109375" style="70" customWidth="1"/>
    <col min="8" max="8" width="7.7109375" style="70" hidden="1" customWidth="1"/>
    <col min="9" max="9" width="7" style="70" hidden="1" customWidth="1"/>
    <col min="10" max="10" width="43.7109375" style="70" customWidth="1"/>
    <col min="11" max="11" width="15" style="71" customWidth="1"/>
    <col min="12" max="12" width="15" style="70" customWidth="1"/>
    <col min="13" max="13" width="12.85546875" style="72" customWidth="1"/>
    <col min="14" max="14" width="12.42578125" style="73" customWidth="1"/>
    <col min="15" max="17" width="14.7109375" style="72" customWidth="1"/>
    <col min="18" max="18" width="14.7109375" style="72" hidden="1" customWidth="1"/>
    <col min="19" max="19" width="9.140625" style="72" hidden="1" customWidth="1"/>
    <col min="20" max="16384" width="9.140625" style="72"/>
  </cols>
  <sheetData>
    <row r="1" spans="1:15" customFormat="1" ht="50.1" customHeight="1" x14ac:dyDescent="0.2">
      <c r="A1" s="217" t="s">
        <v>234</v>
      </c>
      <c r="B1" s="218"/>
      <c r="C1" s="218"/>
      <c r="D1" s="218"/>
      <c r="E1" s="218"/>
      <c r="F1" s="219"/>
      <c r="G1" s="219"/>
      <c r="H1" s="219"/>
      <c r="I1" s="219"/>
      <c r="J1" s="220"/>
    </row>
    <row r="2" spans="1:15" customFormat="1" ht="14.85" customHeight="1" x14ac:dyDescent="0.2"/>
    <row r="3" spans="1:15" ht="14.85" customHeight="1" x14ac:dyDescent="0.2"/>
    <row r="4" spans="1:15" ht="14.85" customHeight="1" x14ac:dyDescent="0.2">
      <c r="A4" s="5" t="s">
        <v>0</v>
      </c>
      <c r="B4" s="74"/>
      <c r="C4" s="74"/>
      <c r="D4" s="75"/>
      <c r="E4" s="74"/>
      <c r="F4" s="74"/>
      <c r="G4" s="74"/>
      <c r="H4" s="74"/>
      <c r="I4" s="74"/>
      <c r="J4" s="74"/>
      <c r="K4" s="72"/>
      <c r="L4" s="72"/>
      <c r="M4" s="139" t="s">
        <v>1</v>
      </c>
      <c r="N4" s="76">
        <v>40623</v>
      </c>
    </row>
    <row r="5" spans="1:15" ht="14.85" customHeight="1" x14ac:dyDescent="0.2">
      <c r="A5" s="10" t="s">
        <v>61</v>
      </c>
      <c r="B5" s="74"/>
      <c r="C5" s="74"/>
      <c r="D5" s="77"/>
      <c r="E5" s="78"/>
      <c r="F5" s="78"/>
      <c r="G5" s="78"/>
      <c r="H5" s="78"/>
      <c r="I5" s="78"/>
      <c r="J5" s="78"/>
      <c r="K5" s="72"/>
      <c r="L5" s="72"/>
      <c r="M5" s="71" t="s">
        <v>2</v>
      </c>
      <c r="N5" s="79"/>
    </row>
    <row r="6" spans="1:15" ht="14.85" customHeight="1" x14ac:dyDescent="0.2">
      <c r="A6" s="80"/>
      <c r="K6" s="72"/>
      <c r="L6" s="72"/>
      <c r="M6" s="71" t="s">
        <v>3</v>
      </c>
      <c r="N6" s="76">
        <v>43555</v>
      </c>
    </row>
    <row r="7" spans="1:15" ht="14.85" customHeight="1" x14ac:dyDescent="0.2">
      <c r="A7" s="72"/>
      <c r="K7" s="72"/>
      <c r="L7" s="72"/>
      <c r="M7" s="71"/>
      <c r="N7" s="72"/>
    </row>
    <row r="8" spans="1:15" ht="14.85" customHeight="1" x14ac:dyDescent="0.2">
      <c r="A8" s="81" t="s">
        <v>4</v>
      </c>
      <c r="K8" s="72"/>
      <c r="L8" s="72"/>
      <c r="M8" s="71"/>
      <c r="N8" s="70"/>
    </row>
    <row r="9" spans="1:15" ht="14.85" customHeight="1" x14ac:dyDescent="0.2">
      <c r="A9" s="72"/>
      <c r="M9" s="221" t="s">
        <v>106</v>
      </c>
      <c r="N9" s="222"/>
    </row>
    <row r="10" spans="1:15" ht="29.45" customHeight="1" x14ac:dyDescent="0.2">
      <c r="A10" s="227" t="s">
        <v>6</v>
      </c>
      <c r="B10" s="227"/>
      <c r="C10" s="227"/>
      <c r="D10" s="227"/>
      <c r="E10" s="227"/>
      <c r="F10" s="227"/>
      <c r="G10" s="84" t="s">
        <v>7</v>
      </c>
      <c r="M10" s="223"/>
      <c r="N10" s="224"/>
    </row>
    <row r="11" spans="1:15" ht="28.7" customHeight="1" x14ac:dyDescent="0.2">
      <c r="A11" s="228" t="s">
        <v>8</v>
      </c>
      <c r="B11" s="228"/>
      <c r="C11" s="228"/>
      <c r="D11" s="228"/>
      <c r="E11" s="228"/>
      <c r="F11" s="228"/>
      <c r="G11" s="85" t="s">
        <v>63</v>
      </c>
      <c r="H11" s="85"/>
      <c r="I11" s="85"/>
      <c r="J11" s="85"/>
      <c r="M11" s="223"/>
      <c r="N11" s="224"/>
    </row>
    <row r="12" spans="1:15" ht="14.85" customHeight="1" x14ac:dyDescent="0.2">
      <c r="A12" s="87" t="s">
        <v>10</v>
      </c>
      <c r="G12" s="85" t="s">
        <v>11</v>
      </c>
      <c r="H12" s="85"/>
      <c r="I12" s="85"/>
      <c r="J12" s="85"/>
      <c r="M12" s="225"/>
      <c r="N12" s="226"/>
    </row>
    <row r="13" spans="1:15" ht="14.85" customHeight="1" x14ac:dyDescent="0.2">
      <c r="A13" s="87" t="s">
        <v>12</v>
      </c>
      <c r="B13" s="72"/>
      <c r="C13" s="72"/>
      <c r="D13" s="72"/>
      <c r="E13" s="72"/>
      <c r="F13" s="72"/>
      <c r="G13" s="70" t="s">
        <v>13</v>
      </c>
      <c r="K13" s="116"/>
      <c r="L13" s="116"/>
    </row>
    <row r="14" spans="1:15" ht="14.85" customHeight="1" x14ac:dyDescent="0.2">
      <c r="A14" s="87" t="s">
        <v>14</v>
      </c>
      <c r="G14" s="85" t="s">
        <v>15</v>
      </c>
      <c r="H14" s="85"/>
      <c r="I14" s="85"/>
      <c r="J14" s="85"/>
    </row>
    <row r="15" spans="1:15" ht="14.85" customHeight="1" x14ac:dyDescent="0.2">
      <c r="A15" s="80"/>
    </row>
    <row r="16" spans="1:15" ht="14.85" customHeight="1" x14ac:dyDescent="0.2">
      <c r="B16" s="72"/>
      <c r="C16" s="72"/>
      <c r="D16" s="72"/>
      <c r="E16" s="72"/>
      <c r="F16" s="72"/>
      <c r="G16" s="72"/>
      <c r="H16" s="72"/>
      <c r="I16" s="72"/>
      <c r="J16" s="72"/>
      <c r="L16" s="22"/>
      <c r="M16" s="22"/>
      <c r="N16" s="22"/>
      <c r="O16" s="22"/>
    </row>
    <row r="17" spans="1:19" ht="14.85" customHeight="1" x14ac:dyDescent="0.2">
      <c r="L17" s="22"/>
      <c r="M17" s="22"/>
      <c r="N17" s="22"/>
      <c r="O17" s="22"/>
    </row>
    <row r="18" spans="1:19" ht="14.85" customHeight="1" x14ac:dyDescent="0.2">
      <c r="A18" s="92" t="s">
        <v>107</v>
      </c>
      <c r="L18" s="22"/>
      <c r="M18" s="22"/>
      <c r="N18" s="22"/>
      <c r="O18" s="22"/>
    </row>
    <row r="19" spans="1:19" ht="14.85" customHeight="1" x14ac:dyDescent="0.2">
      <c r="A19" s="92"/>
      <c r="L19" s="22"/>
      <c r="M19" s="22"/>
      <c r="N19" s="22"/>
      <c r="O19" s="22"/>
    </row>
    <row r="20" spans="1:19" ht="14.85" customHeight="1" x14ac:dyDescent="0.2">
      <c r="A20" s="80"/>
      <c r="K20" s="72"/>
      <c r="L20" s="22"/>
      <c r="M20" s="22"/>
      <c r="N20" s="22"/>
      <c r="O20" s="22"/>
    </row>
    <row r="21" spans="1:19" ht="14.85" customHeight="1" x14ac:dyDescent="0.2">
      <c r="A21" s="72"/>
      <c r="B21" s="72"/>
      <c r="C21" s="72"/>
      <c r="D21" s="72"/>
      <c r="E21" s="72"/>
      <c r="K21" s="72"/>
      <c r="L21" s="22"/>
      <c r="M21" s="22"/>
      <c r="N21" s="22"/>
      <c r="O21" s="22"/>
      <c r="P21" s="23"/>
    </row>
    <row r="22" spans="1:19" ht="58.7" customHeight="1" x14ac:dyDescent="0.2">
      <c r="G22" s="72"/>
      <c r="H22" s="117" t="s">
        <v>81</v>
      </c>
      <c r="I22" s="118" t="s">
        <v>82</v>
      </c>
      <c r="J22" s="93" t="s">
        <v>83</v>
      </c>
      <c r="K22" s="93" t="s">
        <v>84</v>
      </c>
      <c r="L22" s="93" t="s">
        <v>19</v>
      </c>
      <c r="M22" s="93" t="s">
        <v>108</v>
      </c>
      <c r="N22" s="93" t="s">
        <v>21</v>
      </c>
      <c r="O22" s="22"/>
      <c r="P22" s="22"/>
      <c r="Q22" s="22"/>
      <c r="R22" s="22"/>
    </row>
    <row r="23" spans="1:19" ht="14.65" customHeight="1" x14ac:dyDescent="0.2">
      <c r="G23" s="108" t="s">
        <v>109</v>
      </c>
      <c r="H23" s="119"/>
      <c r="I23" s="120"/>
      <c r="J23" s="108"/>
      <c r="K23" s="94">
        <v>10</v>
      </c>
      <c r="L23" s="94">
        <v>15</v>
      </c>
      <c r="M23" s="94">
        <v>20</v>
      </c>
      <c r="N23" s="121"/>
      <c r="O23" s="22"/>
      <c r="P23" s="22"/>
      <c r="Q23" s="22"/>
      <c r="R23" s="22"/>
    </row>
    <row r="24" spans="1:19" ht="29.45" customHeight="1" x14ac:dyDescent="0.2">
      <c r="A24" s="82" t="s">
        <v>22</v>
      </c>
      <c r="G24" s="103" t="s">
        <v>110</v>
      </c>
      <c r="H24" s="122"/>
      <c r="I24" s="122"/>
      <c r="J24" s="108"/>
      <c r="K24" s="72"/>
      <c r="L24" s="72"/>
      <c r="N24" s="22"/>
      <c r="O24" s="22"/>
      <c r="P24" s="22"/>
      <c r="Q24" s="22"/>
      <c r="R24" s="22"/>
    </row>
    <row r="25" spans="1:19" ht="14.85" customHeight="1" x14ac:dyDescent="0.2">
      <c r="A25" s="94">
        <v>10</v>
      </c>
      <c r="B25" s="94" t="s">
        <v>24</v>
      </c>
      <c r="C25" s="99"/>
      <c r="D25" s="98"/>
      <c r="E25" s="70">
        <v>5</v>
      </c>
      <c r="G25" s="123" t="s">
        <v>88</v>
      </c>
      <c r="H25" s="124"/>
      <c r="I25" s="124"/>
      <c r="J25" s="104"/>
      <c r="K25" s="104"/>
      <c r="L25" s="104"/>
      <c r="M25" s="51">
        <f>IF($M$60=0,0,L25/$M$60*100)</f>
        <v>0</v>
      </c>
      <c r="N25" s="52">
        <v>25</v>
      </c>
      <c r="P25" s="140"/>
      <c r="R25" s="72">
        <v>4</v>
      </c>
      <c r="S25" s="72">
        <v>1</v>
      </c>
    </row>
    <row r="26" spans="1:19" ht="14.85" customHeight="1" x14ac:dyDescent="0.2">
      <c r="A26" s="94">
        <v>10</v>
      </c>
      <c r="B26" s="94">
        <v>10</v>
      </c>
      <c r="C26" s="99"/>
      <c r="D26" s="98"/>
      <c r="E26" s="70">
        <v>2</v>
      </c>
      <c r="G26" s="123" t="s">
        <v>88</v>
      </c>
      <c r="H26" s="124"/>
      <c r="I26" s="124"/>
      <c r="J26" s="104"/>
      <c r="K26" s="104"/>
      <c r="L26" s="104"/>
      <c r="M26" s="51">
        <f>IF($M$60=0,0,L26/$M$60*100)</f>
        <v>0</v>
      </c>
      <c r="N26" s="52">
        <v>25</v>
      </c>
      <c r="P26" s="140"/>
      <c r="R26" s="72">
        <v>4</v>
      </c>
      <c r="S26" s="72">
        <v>2</v>
      </c>
    </row>
    <row r="27" spans="1:19" ht="14.85" customHeight="1" x14ac:dyDescent="0.2">
      <c r="A27" s="94">
        <v>10</v>
      </c>
      <c r="B27" s="94">
        <v>15</v>
      </c>
      <c r="C27" s="99"/>
      <c r="D27" s="98"/>
      <c r="E27" s="70">
        <v>7</v>
      </c>
      <c r="G27" s="123" t="s">
        <v>88</v>
      </c>
      <c r="H27" s="124"/>
      <c r="I27" s="124"/>
      <c r="J27" s="104"/>
      <c r="K27" s="104"/>
      <c r="L27" s="104"/>
      <c r="M27" s="51">
        <f>IF($M$60=0,0,L27/$M$60*100)</f>
        <v>0</v>
      </c>
      <c r="N27" s="52">
        <v>25</v>
      </c>
      <c r="P27" s="140"/>
      <c r="R27" s="72">
        <v>4</v>
      </c>
      <c r="S27" s="72">
        <v>3</v>
      </c>
    </row>
    <row r="28" spans="1:19" ht="14.85" customHeight="1" x14ac:dyDescent="0.2">
      <c r="A28" s="105"/>
      <c r="B28" s="105"/>
      <c r="C28" s="107"/>
      <c r="D28" s="98"/>
      <c r="G28" s="103" t="s">
        <v>111</v>
      </c>
      <c r="H28" s="111"/>
      <c r="I28" s="111"/>
      <c r="J28" s="122"/>
      <c r="M28" s="127"/>
      <c r="N28" s="128"/>
      <c r="P28" s="140"/>
    </row>
    <row r="29" spans="1:19" ht="14.85" customHeight="1" x14ac:dyDescent="0.2">
      <c r="A29" s="94">
        <v>10</v>
      </c>
      <c r="B29" s="94">
        <v>20</v>
      </c>
      <c r="C29" s="99"/>
      <c r="D29" s="98"/>
      <c r="E29" s="70">
        <v>4</v>
      </c>
      <c r="G29" s="123" t="s">
        <v>88</v>
      </c>
      <c r="H29" s="124"/>
      <c r="I29" s="124"/>
      <c r="J29" s="104"/>
      <c r="K29" s="104"/>
      <c r="L29" s="104"/>
      <c r="M29" s="51">
        <f>IF($M$60=0,0,L29/$M$60*100)</f>
        <v>0</v>
      </c>
      <c r="N29" s="52">
        <v>25</v>
      </c>
      <c r="P29" s="140"/>
      <c r="R29" s="72">
        <v>4</v>
      </c>
      <c r="S29" s="72">
        <v>4</v>
      </c>
    </row>
    <row r="30" spans="1:19" ht="14.85" customHeight="1" x14ac:dyDescent="0.2">
      <c r="A30" s="94">
        <v>10</v>
      </c>
      <c r="B30" s="94">
        <v>25</v>
      </c>
      <c r="C30" s="99"/>
      <c r="D30" s="98"/>
      <c r="E30" s="70">
        <v>9</v>
      </c>
      <c r="G30" s="123" t="s">
        <v>88</v>
      </c>
      <c r="H30" s="124"/>
      <c r="I30" s="124"/>
      <c r="J30" s="104"/>
      <c r="K30" s="104"/>
      <c r="L30" s="104"/>
      <c r="M30" s="51">
        <f>IF($M$60=0,0,L30/$M$60*100)</f>
        <v>0</v>
      </c>
      <c r="N30" s="52">
        <v>25</v>
      </c>
      <c r="P30" s="140"/>
      <c r="R30" s="72">
        <v>4</v>
      </c>
      <c r="S30" s="72">
        <v>5</v>
      </c>
    </row>
    <row r="31" spans="1:19" ht="14.85" customHeight="1" x14ac:dyDescent="0.2">
      <c r="A31" s="94">
        <v>10</v>
      </c>
      <c r="B31" s="94">
        <v>30</v>
      </c>
      <c r="C31" s="99"/>
      <c r="D31" s="98"/>
      <c r="E31" s="70">
        <v>6</v>
      </c>
      <c r="G31" s="123" t="s">
        <v>88</v>
      </c>
      <c r="H31" s="124"/>
      <c r="I31" s="124"/>
      <c r="J31" s="104"/>
      <c r="K31" s="104"/>
      <c r="L31" s="104"/>
      <c r="M31" s="51">
        <f>IF($M$60=0,0,L31/$M$60*100)</f>
        <v>0</v>
      </c>
      <c r="N31" s="52">
        <v>25</v>
      </c>
      <c r="P31" s="140"/>
      <c r="R31" s="72">
        <v>4</v>
      </c>
      <c r="S31" s="72">
        <v>6</v>
      </c>
    </row>
    <row r="32" spans="1:19" ht="29.45" customHeight="1" x14ac:dyDescent="0.2">
      <c r="A32" s="105"/>
      <c r="B32" s="105"/>
      <c r="C32" s="107"/>
      <c r="D32" s="98"/>
      <c r="G32" s="103" t="s">
        <v>112</v>
      </c>
      <c r="H32" s="111"/>
      <c r="I32" s="111"/>
      <c r="J32" s="122"/>
      <c r="M32" s="127"/>
      <c r="N32" s="128"/>
      <c r="P32" s="140"/>
    </row>
    <row r="33" spans="1:19" ht="14.85" customHeight="1" x14ac:dyDescent="0.2">
      <c r="A33" s="94">
        <v>10</v>
      </c>
      <c r="B33" s="94">
        <v>35</v>
      </c>
      <c r="C33" s="99"/>
      <c r="D33" s="98"/>
      <c r="E33" s="70">
        <v>1</v>
      </c>
      <c r="G33" s="123" t="s">
        <v>88</v>
      </c>
      <c r="H33" s="124"/>
      <c r="I33" s="124"/>
      <c r="J33" s="104"/>
      <c r="K33" s="104"/>
      <c r="L33" s="104"/>
      <c r="M33" s="51">
        <f>IF($M$60=0,0,L33/$M$60*100)</f>
        <v>0</v>
      </c>
      <c r="N33" s="52">
        <v>25</v>
      </c>
      <c r="P33" s="140"/>
      <c r="R33" s="72">
        <v>4</v>
      </c>
      <c r="S33" s="72">
        <v>7</v>
      </c>
    </row>
    <row r="34" spans="1:19" ht="14.85" customHeight="1" x14ac:dyDescent="0.2">
      <c r="A34" s="94">
        <v>10</v>
      </c>
      <c r="B34" s="94">
        <v>40</v>
      </c>
      <c r="C34" s="99"/>
      <c r="D34" s="98"/>
      <c r="E34" s="70">
        <v>8</v>
      </c>
      <c r="G34" s="123" t="s">
        <v>88</v>
      </c>
      <c r="H34" s="124"/>
      <c r="I34" s="124"/>
      <c r="J34" s="104"/>
      <c r="K34" s="104"/>
      <c r="L34" s="104"/>
      <c r="M34" s="51">
        <f>IF($M$60=0,0,L34/$M$60*100)</f>
        <v>0</v>
      </c>
      <c r="N34" s="52">
        <v>25</v>
      </c>
      <c r="P34" s="140"/>
      <c r="R34" s="72">
        <v>4</v>
      </c>
      <c r="S34" s="72">
        <v>8</v>
      </c>
    </row>
    <row r="35" spans="1:19" ht="14.85" customHeight="1" x14ac:dyDescent="0.2">
      <c r="A35" s="94">
        <v>10</v>
      </c>
      <c r="B35" s="94">
        <v>45</v>
      </c>
      <c r="C35" s="99"/>
      <c r="D35" s="98"/>
      <c r="E35" s="70">
        <v>3</v>
      </c>
      <c r="G35" s="123" t="s">
        <v>88</v>
      </c>
      <c r="H35" s="124"/>
      <c r="I35" s="124"/>
      <c r="J35" s="104"/>
      <c r="K35" s="104"/>
      <c r="L35" s="104"/>
      <c r="M35" s="51">
        <f>IF($M$60=0,0,L35/$M$60*100)</f>
        <v>0</v>
      </c>
      <c r="N35" s="52">
        <v>25</v>
      </c>
      <c r="P35" s="140"/>
      <c r="R35" s="72">
        <v>4</v>
      </c>
      <c r="S35" s="72">
        <v>9</v>
      </c>
    </row>
    <row r="36" spans="1:19" ht="14.85" customHeight="1" x14ac:dyDescent="0.2">
      <c r="A36" s="129"/>
      <c r="B36" s="129"/>
      <c r="C36" s="74"/>
      <c r="D36" s="74"/>
      <c r="G36" s="108" t="s">
        <v>91</v>
      </c>
      <c r="H36" s="108"/>
      <c r="I36" s="108"/>
      <c r="J36" s="122"/>
      <c r="M36" s="127"/>
      <c r="N36" s="128"/>
      <c r="P36" s="140"/>
    </row>
    <row r="37" spans="1:19" ht="14.85" customHeight="1" x14ac:dyDescent="0.2">
      <c r="A37" s="94">
        <v>15</v>
      </c>
      <c r="B37" s="94" t="s">
        <v>24</v>
      </c>
      <c r="C37" s="99"/>
      <c r="D37" s="98"/>
      <c r="E37" s="70">
        <v>0</v>
      </c>
      <c r="G37" s="123" t="s">
        <v>92</v>
      </c>
      <c r="H37" s="124"/>
      <c r="I37" s="124"/>
      <c r="J37" s="104"/>
      <c r="K37" s="104"/>
      <c r="L37" s="104"/>
      <c r="M37" s="51">
        <f>IF($M$60=0,0,L37/$M$60*100)</f>
        <v>0</v>
      </c>
      <c r="N37" s="52"/>
      <c r="P37" s="140"/>
      <c r="R37" s="72">
        <v>4</v>
      </c>
      <c r="S37" s="72">
        <v>10</v>
      </c>
    </row>
    <row r="38" spans="1:19" ht="14.85" customHeight="1" x14ac:dyDescent="0.2">
      <c r="A38" s="94">
        <v>15</v>
      </c>
      <c r="B38" s="94">
        <v>10</v>
      </c>
      <c r="C38" s="99"/>
      <c r="D38" s="98"/>
      <c r="E38" s="70">
        <v>7</v>
      </c>
      <c r="G38" s="123" t="s">
        <v>92</v>
      </c>
      <c r="H38" s="124"/>
      <c r="I38" s="124"/>
      <c r="J38" s="104"/>
      <c r="K38" s="104"/>
      <c r="L38" s="104"/>
      <c r="M38" s="51">
        <f>IF($M$60=0,0,L38/$M$60*100)</f>
        <v>0</v>
      </c>
      <c r="N38" s="52"/>
      <c r="P38" s="140"/>
      <c r="R38" s="72">
        <v>4</v>
      </c>
      <c r="S38" s="72">
        <v>11</v>
      </c>
    </row>
    <row r="39" spans="1:19" ht="14.85" customHeight="1" x14ac:dyDescent="0.2">
      <c r="A39" s="94">
        <v>15</v>
      </c>
      <c r="B39" s="94">
        <v>15</v>
      </c>
      <c r="C39" s="99"/>
      <c r="D39" s="98"/>
      <c r="E39" s="70">
        <v>2</v>
      </c>
      <c r="G39" s="123" t="s">
        <v>92</v>
      </c>
      <c r="H39" s="124"/>
      <c r="I39" s="124"/>
      <c r="J39" s="104"/>
      <c r="K39" s="104"/>
      <c r="L39" s="104"/>
      <c r="M39" s="51">
        <f>IF($M$60=0,0,L39/$M$60*100)</f>
        <v>0</v>
      </c>
      <c r="N39" s="52"/>
      <c r="P39" s="140"/>
      <c r="R39" s="72">
        <v>4</v>
      </c>
      <c r="S39" s="72">
        <v>12</v>
      </c>
    </row>
    <row r="40" spans="1:19" ht="14.85" customHeight="1" x14ac:dyDescent="0.2">
      <c r="A40" s="94">
        <v>15</v>
      </c>
      <c r="B40" s="94">
        <v>20</v>
      </c>
      <c r="C40" s="99"/>
      <c r="D40" s="98"/>
      <c r="E40" s="70">
        <v>9</v>
      </c>
      <c r="G40" s="123" t="s">
        <v>92</v>
      </c>
      <c r="H40" s="124"/>
      <c r="I40" s="124"/>
      <c r="J40" s="104"/>
      <c r="K40" s="104"/>
      <c r="L40" s="104"/>
      <c r="M40" s="51">
        <f>IF($M$60=0,0,L40/$M$60*100)</f>
        <v>0</v>
      </c>
      <c r="N40" s="52"/>
      <c r="P40" s="140"/>
      <c r="R40" s="72">
        <v>4</v>
      </c>
      <c r="S40" s="72">
        <v>13</v>
      </c>
    </row>
    <row r="41" spans="1:19" ht="14.85" customHeight="1" x14ac:dyDescent="0.2">
      <c r="A41" s="129"/>
      <c r="B41" s="129"/>
      <c r="C41" s="74"/>
      <c r="D41" s="74"/>
      <c r="G41" s="108" t="s">
        <v>113</v>
      </c>
      <c r="H41" s="108"/>
      <c r="I41" s="108"/>
      <c r="J41" s="122"/>
      <c r="M41" s="127"/>
      <c r="N41" s="128"/>
      <c r="P41" s="140"/>
    </row>
    <row r="42" spans="1:19" ht="14.85" customHeight="1" x14ac:dyDescent="0.2">
      <c r="A42" s="129"/>
      <c r="B42" s="129"/>
      <c r="C42" s="74"/>
      <c r="D42" s="74"/>
      <c r="G42" s="103" t="s">
        <v>94</v>
      </c>
      <c r="H42" s="111"/>
      <c r="I42" s="111"/>
      <c r="J42" s="111"/>
      <c r="M42" s="127"/>
      <c r="N42" s="128"/>
      <c r="P42" s="140"/>
    </row>
    <row r="43" spans="1:19" ht="14.85" customHeight="1" x14ac:dyDescent="0.2">
      <c r="A43" s="94">
        <v>20</v>
      </c>
      <c r="B43" s="94" t="s">
        <v>24</v>
      </c>
      <c r="C43" s="99"/>
      <c r="D43" s="98"/>
      <c r="E43" s="70">
        <v>7</v>
      </c>
      <c r="G43" s="123" t="s">
        <v>88</v>
      </c>
      <c r="H43" s="124"/>
      <c r="I43" s="124"/>
      <c r="J43" s="104"/>
      <c r="K43" s="104"/>
      <c r="L43" s="104"/>
      <c r="M43" s="51">
        <f>IF($M$60=0,0,L43/$M$60*100)</f>
        <v>0</v>
      </c>
      <c r="N43" s="52">
        <v>5</v>
      </c>
      <c r="P43" s="140"/>
      <c r="R43" s="72">
        <v>4</v>
      </c>
      <c r="S43" s="72">
        <v>14</v>
      </c>
    </row>
    <row r="44" spans="1:19" ht="14.85" customHeight="1" x14ac:dyDescent="0.2">
      <c r="A44" s="94">
        <v>20</v>
      </c>
      <c r="B44" s="94">
        <v>10</v>
      </c>
      <c r="C44" s="99"/>
      <c r="D44" s="98"/>
      <c r="E44" s="70">
        <v>4</v>
      </c>
      <c r="G44" s="123" t="s">
        <v>88</v>
      </c>
      <c r="H44" s="124"/>
      <c r="I44" s="124"/>
      <c r="J44" s="104"/>
      <c r="K44" s="104"/>
      <c r="L44" s="104"/>
      <c r="M44" s="51">
        <f>IF($M$60=0,0,L44/$M$60*100)</f>
        <v>0</v>
      </c>
      <c r="N44" s="52">
        <v>5</v>
      </c>
      <c r="P44" s="140"/>
      <c r="R44" s="72">
        <v>4</v>
      </c>
      <c r="S44" s="72">
        <v>15</v>
      </c>
    </row>
    <row r="45" spans="1:19" ht="14.85" customHeight="1" x14ac:dyDescent="0.2">
      <c r="A45" s="94">
        <v>20</v>
      </c>
      <c r="B45" s="94">
        <v>15</v>
      </c>
      <c r="C45" s="99"/>
      <c r="D45" s="98"/>
      <c r="E45" s="70">
        <v>9</v>
      </c>
      <c r="G45" s="123" t="s">
        <v>88</v>
      </c>
      <c r="H45" s="124"/>
      <c r="I45" s="124"/>
      <c r="J45" s="104"/>
      <c r="K45" s="104"/>
      <c r="L45" s="104"/>
      <c r="M45" s="51">
        <f>IF($M$60=0,0,L45/$M$60*100)</f>
        <v>0</v>
      </c>
      <c r="N45" s="52">
        <v>5</v>
      </c>
      <c r="P45" s="140"/>
      <c r="R45" s="72">
        <v>4</v>
      </c>
      <c r="S45" s="72">
        <v>16</v>
      </c>
    </row>
    <row r="46" spans="1:19" ht="14.85" customHeight="1" x14ac:dyDescent="0.2">
      <c r="A46" s="129"/>
      <c r="B46" s="129"/>
      <c r="C46" s="74"/>
      <c r="D46" s="74"/>
      <c r="G46" s="103" t="s">
        <v>95</v>
      </c>
      <c r="H46" s="111"/>
      <c r="I46" s="111"/>
      <c r="J46" s="111"/>
      <c r="M46" s="127"/>
      <c r="N46" s="128"/>
      <c r="P46" s="140"/>
    </row>
    <row r="47" spans="1:19" ht="14.85" customHeight="1" x14ac:dyDescent="0.2">
      <c r="A47" s="94">
        <v>25</v>
      </c>
      <c r="B47" s="94" t="s">
        <v>24</v>
      </c>
      <c r="C47" s="99"/>
      <c r="D47" s="98"/>
      <c r="E47" s="70">
        <v>2</v>
      </c>
      <c r="G47" s="123" t="s">
        <v>88</v>
      </c>
      <c r="H47" s="124"/>
      <c r="I47" s="124"/>
      <c r="J47" s="104"/>
      <c r="K47" s="104"/>
      <c r="L47" s="104"/>
      <c r="M47" s="51">
        <f>IF($M$60=0,0,L47/$M$60*100)</f>
        <v>0</v>
      </c>
      <c r="N47" s="52">
        <v>10</v>
      </c>
      <c r="O47" s="130" t="s">
        <v>96</v>
      </c>
      <c r="P47" s="140"/>
      <c r="R47" s="72">
        <v>4</v>
      </c>
      <c r="S47" s="72">
        <v>17</v>
      </c>
    </row>
    <row r="48" spans="1:19" ht="14.85" customHeight="1" x14ac:dyDescent="0.2">
      <c r="A48" s="94">
        <v>25</v>
      </c>
      <c r="B48" s="94">
        <v>10</v>
      </c>
      <c r="C48" s="99"/>
      <c r="D48" s="98"/>
      <c r="E48" s="70">
        <v>9</v>
      </c>
      <c r="G48" s="123" t="s">
        <v>88</v>
      </c>
      <c r="H48" s="124"/>
      <c r="I48" s="124"/>
      <c r="J48" s="104"/>
      <c r="K48" s="104"/>
      <c r="L48" s="104"/>
      <c r="M48" s="51">
        <f>IF($M$60=0,0,L48/$M$60*100)</f>
        <v>0</v>
      </c>
      <c r="N48" s="52">
        <v>10</v>
      </c>
      <c r="O48" s="130" t="s">
        <v>96</v>
      </c>
      <c r="P48" s="140"/>
      <c r="R48" s="72">
        <v>4</v>
      </c>
      <c r="S48" s="72">
        <v>18</v>
      </c>
    </row>
    <row r="49" spans="1:19" ht="14.85" customHeight="1" x14ac:dyDescent="0.2">
      <c r="A49" s="94">
        <v>25</v>
      </c>
      <c r="B49" s="94">
        <v>15</v>
      </c>
      <c r="C49" s="99"/>
      <c r="D49" s="98"/>
      <c r="E49" s="70">
        <v>4</v>
      </c>
      <c r="G49" s="123" t="s">
        <v>88</v>
      </c>
      <c r="H49" s="124"/>
      <c r="I49" s="124"/>
      <c r="J49" s="104"/>
      <c r="K49" s="104"/>
      <c r="L49" s="104"/>
      <c r="M49" s="51">
        <f>IF($M$60=0,0,L49/$M$60*100)</f>
        <v>0</v>
      </c>
      <c r="N49" s="52">
        <v>10</v>
      </c>
      <c r="O49" s="130" t="s">
        <v>96</v>
      </c>
      <c r="P49" s="140"/>
      <c r="R49" s="72">
        <v>4</v>
      </c>
      <c r="S49" s="72">
        <v>19</v>
      </c>
    </row>
    <row r="50" spans="1:19" ht="14.85" customHeight="1" x14ac:dyDescent="0.2">
      <c r="A50" s="129"/>
      <c r="B50" s="129"/>
      <c r="C50" s="74"/>
      <c r="D50" s="74"/>
      <c r="G50" s="103" t="s">
        <v>97</v>
      </c>
      <c r="H50" s="111"/>
      <c r="I50" s="111"/>
      <c r="J50" s="111"/>
      <c r="M50" s="127"/>
      <c r="N50" s="128"/>
      <c r="P50" s="140"/>
    </row>
    <row r="51" spans="1:19" ht="14.85" customHeight="1" x14ac:dyDescent="0.2">
      <c r="A51" s="94">
        <v>30</v>
      </c>
      <c r="B51" s="94" t="s">
        <v>24</v>
      </c>
      <c r="C51" s="99"/>
      <c r="D51" s="98"/>
      <c r="E51" s="70">
        <v>9</v>
      </c>
      <c r="G51" s="123" t="s">
        <v>88</v>
      </c>
      <c r="H51" s="124"/>
      <c r="I51" s="124"/>
      <c r="J51" s="104"/>
      <c r="K51" s="104"/>
      <c r="L51" s="104"/>
      <c r="M51" s="51">
        <f>IF($M$60=0,0,L51/$M$60*100)</f>
        <v>0</v>
      </c>
      <c r="N51" s="52">
        <v>10</v>
      </c>
      <c r="P51" s="140"/>
      <c r="R51" s="72">
        <v>4</v>
      </c>
      <c r="S51" s="72">
        <v>20</v>
      </c>
    </row>
    <row r="52" spans="1:19" ht="14.85" customHeight="1" x14ac:dyDescent="0.2">
      <c r="A52" s="94">
        <v>30</v>
      </c>
      <c r="B52" s="94">
        <v>10</v>
      </c>
      <c r="C52" s="99"/>
      <c r="D52" s="98"/>
      <c r="E52" s="70">
        <v>6</v>
      </c>
      <c r="G52" s="123" t="s">
        <v>88</v>
      </c>
      <c r="H52" s="124"/>
      <c r="I52" s="124"/>
      <c r="J52" s="104"/>
      <c r="K52" s="104"/>
      <c r="L52" s="104"/>
      <c r="M52" s="51">
        <f>IF($M$60=0,0,L52/$M$60*100)</f>
        <v>0</v>
      </c>
      <c r="N52" s="52">
        <v>10</v>
      </c>
      <c r="P52" s="140"/>
      <c r="R52" s="72">
        <v>4</v>
      </c>
      <c r="S52" s="72">
        <v>21</v>
      </c>
    </row>
    <row r="53" spans="1:19" ht="14.85" customHeight="1" x14ac:dyDescent="0.2">
      <c r="A53" s="94">
        <v>30</v>
      </c>
      <c r="B53" s="94">
        <v>15</v>
      </c>
      <c r="C53" s="99"/>
      <c r="D53" s="98"/>
      <c r="E53" s="70">
        <v>1</v>
      </c>
      <c r="G53" s="123" t="s">
        <v>88</v>
      </c>
      <c r="H53" s="124"/>
      <c r="I53" s="124"/>
      <c r="J53" s="104"/>
      <c r="K53" s="104"/>
      <c r="L53" s="104"/>
      <c r="M53" s="51">
        <f>IF($M$60=0,0,L53/$M$60*100)</f>
        <v>0</v>
      </c>
      <c r="N53" s="52">
        <v>10</v>
      </c>
      <c r="P53" s="140"/>
      <c r="R53" s="72">
        <v>4</v>
      </c>
      <c r="S53" s="72">
        <v>22</v>
      </c>
    </row>
    <row r="54" spans="1:19" ht="14.85" customHeight="1" x14ac:dyDescent="0.2">
      <c r="A54" s="129"/>
      <c r="B54" s="129"/>
      <c r="C54" s="74"/>
      <c r="D54" s="74"/>
      <c r="G54" s="108" t="s">
        <v>114</v>
      </c>
      <c r="H54" s="108"/>
      <c r="I54" s="108"/>
      <c r="J54" s="122"/>
      <c r="M54" s="127"/>
      <c r="N54" s="128"/>
      <c r="P54" s="140"/>
    </row>
    <row r="55" spans="1:19" ht="14.85" customHeight="1" x14ac:dyDescent="0.2">
      <c r="A55" s="94">
        <v>35</v>
      </c>
      <c r="B55" s="94" t="s">
        <v>24</v>
      </c>
      <c r="C55" s="99"/>
      <c r="D55" s="98"/>
      <c r="E55" s="70">
        <v>4</v>
      </c>
      <c r="G55" s="123" t="s">
        <v>115</v>
      </c>
      <c r="H55" s="124"/>
      <c r="I55" s="124"/>
      <c r="J55" s="104"/>
      <c r="K55" s="104"/>
      <c r="L55" s="104"/>
      <c r="M55" s="51">
        <f>IF($M$60=0,0,L55/$M$60*100)</f>
        <v>0</v>
      </c>
      <c r="N55" s="52">
        <v>15</v>
      </c>
      <c r="P55" s="140"/>
      <c r="R55" s="72">
        <v>4</v>
      </c>
      <c r="S55" s="72">
        <v>23</v>
      </c>
    </row>
    <row r="56" spans="1:19" ht="14.85" customHeight="1" x14ac:dyDescent="0.2">
      <c r="A56" s="94">
        <v>35</v>
      </c>
      <c r="B56" s="94">
        <v>10</v>
      </c>
      <c r="C56" s="99"/>
      <c r="D56" s="98"/>
      <c r="E56" s="70">
        <v>1</v>
      </c>
      <c r="G56" s="123" t="s">
        <v>115</v>
      </c>
      <c r="H56" s="124"/>
      <c r="I56" s="124"/>
      <c r="J56" s="104"/>
      <c r="K56" s="104"/>
      <c r="L56" s="104"/>
      <c r="M56" s="51">
        <f>IF($M$60=0,0,L56/$M$60*100)</f>
        <v>0</v>
      </c>
      <c r="N56" s="52">
        <v>15</v>
      </c>
      <c r="P56" s="140"/>
      <c r="R56" s="72">
        <v>4</v>
      </c>
      <c r="S56" s="72">
        <v>24</v>
      </c>
    </row>
    <row r="57" spans="1:19" ht="14.85" customHeight="1" x14ac:dyDescent="0.2">
      <c r="A57" s="94">
        <v>35</v>
      </c>
      <c r="B57" s="94">
        <v>15</v>
      </c>
      <c r="C57" s="99"/>
      <c r="D57" s="98"/>
      <c r="E57" s="70">
        <v>6</v>
      </c>
      <c r="G57" s="123" t="s">
        <v>115</v>
      </c>
      <c r="H57" s="124"/>
      <c r="I57" s="124"/>
      <c r="J57" s="104"/>
      <c r="K57" s="104"/>
      <c r="L57" s="104"/>
      <c r="M57" s="51">
        <f>IF($M$60=0,0,L57/$M$60*100)</f>
        <v>0</v>
      </c>
      <c r="N57" s="52">
        <v>15</v>
      </c>
      <c r="P57" s="140"/>
      <c r="R57" s="72">
        <v>4</v>
      </c>
      <c r="S57" s="72">
        <v>25</v>
      </c>
    </row>
    <row r="58" spans="1:19" ht="14.85" customHeight="1" x14ac:dyDescent="0.2">
      <c r="A58" s="94">
        <v>35</v>
      </c>
      <c r="B58" s="94">
        <v>20</v>
      </c>
      <c r="C58" s="99"/>
      <c r="D58" s="98"/>
      <c r="E58" s="70">
        <v>3</v>
      </c>
      <c r="G58" s="123" t="s">
        <v>116</v>
      </c>
      <c r="H58" s="132"/>
      <c r="I58" s="132"/>
      <c r="J58" s="133"/>
      <c r="K58" s="104"/>
      <c r="L58" s="104"/>
      <c r="M58" s="51">
        <f>IF($M$60=0,0,L58/$M$60*100)</f>
        <v>0</v>
      </c>
      <c r="N58" s="52">
        <v>25</v>
      </c>
      <c r="O58" s="130" t="s">
        <v>101</v>
      </c>
    </row>
    <row r="59" spans="1:19" ht="14.85" customHeight="1" x14ac:dyDescent="0.2">
      <c r="A59" s="129"/>
      <c r="B59" s="129"/>
      <c r="M59" s="127"/>
      <c r="N59" s="134"/>
    </row>
    <row r="60" spans="1:19" ht="14.85" customHeight="1" x14ac:dyDescent="0.2">
      <c r="A60" s="94">
        <v>40</v>
      </c>
      <c r="B60" s="94"/>
      <c r="C60" s="99"/>
      <c r="D60" s="98"/>
      <c r="E60" s="70">
        <v>6</v>
      </c>
      <c r="G60" s="123" t="s">
        <v>117</v>
      </c>
      <c r="H60" s="132"/>
      <c r="I60" s="132"/>
      <c r="J60" s="135"/>
      <c r="K60" s="136"/>
      <c r="L60" s="137"/>
      <c r="M60" s="138">
        <f>VO01f!I23</f>
        <v>0</v>
      </c>
      <c r="N60" s="134"/>
    </row>
    <row r="61" spans="1:19" ht="15.95" customHeight="1" x14ac:dyDescent="0.2"/>
    <row r="62" spans="1:19" ht="15.95" customHeight="1" x14ac:dyDescent="0.2">
      <c r="G62" s="70" t="s">
        <v>103</v>
      </c>
    </row>
    <row r="63" spans="1:19" ht="15.95" customHeight="1" x14ac:dyDescent="0.2">
      <c r="G63" s="70" t="s">
        <v>118</v>
      </c>
    </row>
    <row r="64" spans="1:19" ht="15.95" customHeight="1" x14ac:dyDescent="0.2">
      <c r="G64" s="70" t="s">
        <v>119</v>
      </c>
    </row>
  </sheetData>
  <mergeCells count="4">
    <mergeCell ref="M9:N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5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pageSetUpPr fitToPage="1"/>
  </sheetPr>
  <dimension ref="A1:P42"/>
  <sheetViews>
    <sheetView showGridLines="0" zoomScaleNormal="100" zoomScaleSheetLayoutView="55" workbookViewId="0"/>
  </sheetViews>
  <sheetFormatPr defaultRowHeight="12" x14ac:dyDescent="0.2"/>
  <cols>
    <col min="1" max="5" width="3" style="70" customWidth="1"/>
    <col min="6" max="6" width="12" style="70" customWidth="1"/>
    <col min="7" max="7" width="50.42578125" style="70" customWidth="1"/>
    <col min="8" max="8" width="4.7109375" style="71" customWidth="1"/>
    <col min="9" max="9" width="15" style="70" customWidth="1"/>
    <col min="10" max="10" width="15" style="72" customWidth="1"/>
    <col min="11" max="11" width="15" style="73" customWidth="1"/>
    <col min="12" max="12" width="15" style="72" customWidth="1"/>
    <col min="13" max="13" width="9.140625" style="72"/>
    <col min="14" max="14" width="9.140625" style="72" customWidth="1"/>
    <col min="15" max="16384" width="9.140625" style="72"/>
  </cols>
  <sheetData>
    <row r="1" spans="1:13" customFormat="1" ht="50.1" customHeight="1" x14ac:dyDescent="0.2">
      <c r="A1" s="217" t="s">
        <v>234</v>
      </c>
      <c r="B1" s="218"/>
      <c r="C1" s="218"/>
      <c r="D1" s="218"/>
      <c r="E1" s="218"/>
      <c r="F1" s="219"/>
      <c r="G1" s="219"/>
      <c r="H1" s="219"/>
      <c r="I1" s="219"/>
      <c r="J1" s="220"/>
    </row>
    <row r="2" spans="1:13" customFormat="1" ht="14.85" customHeight="1" x14ac:dyDescent="0.2"/>
    <row r="3" spans="1:13" ht="14.85" customHeight="1" x14ac:dyDescent="0.2"/>
    <row r="4" spans="1:13" ht="14.85" customHeight="1" x14ac:dyDescent="0.2">
      <c r="A4" s="5" t="s">
        <v>0</v>
      </c>
      <c r="B4" s="74"/>
      <c r="C4" s="74"/>
      <c r="D4" s="75"/>
      <c r="E4" s="74"/>
      <c r="F4" s="74"/>
      <c r="G4" s="74"/>
      <c r="H4" s="72"/>
      <c r="I4" s="72"/>
      <c r="K4" s="71" t="s">
        <v>1</v>
      </c>
      <c r="L4" s="76">
        <v>40623</v>
      </c>
      <c r="M4" s="141"/>
    </row>
    <row r="5" spans="1:13" ht="14.85" customHeight="1" x14ac:dyDescent="0.2">
      <c r="A5" s="10" t="s">
        <v>61</v>
      </c>
      <c r="B5" s="74"/>
      <c r="C5" s="74"/>
      <c r="D5" s="77"/>
      <c r="E5" s="78"/>
      <c r="F5" s="78"/>
      <c r="G5" s="78"/>
      <c r="H5" s="72"/>
      <c r="I5" s="72"/>
      <c r="K5" s="71" t="s">
        <v>2</v>
      </c>
      <c r="L5" s="79"/>
    </row>
    <row r="6" spans="1:13" ht="14.85" customHeight="1" x14ac:dyDescent="0.2">
      <c r="A6" s="80"/>
      <c r="H6" s="72"/>
      <c r="I6" s="72"/>
      <c r="K6" s="71" t="s">
        <v>3</v>
      </c>
      <c r="L6" s="76">
        <v>42735</v>
      </c>
    </row>
    <row r="7" spans="1:13" ht="14.85" customHeight="1" x14ac:dyDescent="0.2">
      <c r="A7" s="72"/>
      <c r="H7" s="72"/>
      <c r="I7" s="72"/>
      <c r="K7" s="71"/>
    </row>
    <row r="8" spans="1:13" ht="14.85" customHeight="1" x14ac:dyDescent="0.2">
      <c r="A8" s="81" t="s">
        <v>4</v>
      </c>
      <c r="H8" s="72"/>
      <c r="I8" s="72"/>
      <c r="K8" s="71"/>
      <c r="L8" s="70"/>
    </row>
    <row r="9" spans="1:13" ht="14.85" customHeight="1" x14ac:dyDescent="0.2">
      <c r="A9" s="72"/>
      <c r="K9" s="221" t="s">
        <v>120</v>
      </c>
      <c r="L9" s="229"/>
    </row>
    <row r="10" spans="1:13" ht="29.45" customHeight="1" x14ac:dyDescent="0.2">
      <c r="A10" s="227" t="s">
        <v>6</v>
      </c>
      <c r="B10" s="227"/>
      <c r="C10" s="227"/>
      <c r="D10" s="227"/>
      <c r="E10" s="227"/>
      <c r="F10" s="227"/>
      <c r="G10" s="84" t="s">
        <v>7</v>
      </c>
      <c r="K10" s="230"/>
      <c r="L10" s="231"/>
    </row>
    <row r="11" spans="1:13" ht="29.45" customHeight="1" x14ac:dyDescent="0.2">
      <c r="A11" s="228" t="s">
        <v>8</v>
      </c>
      <c r="B11" s="228"/>
      <c r="C11" s="228"/>
      <c r="D11" s="228"/>
      <c r="E11" s="228"/>
      <c r="F11" s="228"/>
      <c r="G11" s="85" t="s">
        <v>121</v>
      </c>
      <c r="K11" s="230"/>
      <c r="L11" s="231"/>
    </row>
    <row r="12" spans="1:13" ht="14.85" customHeight="1" x14ac:dyDescent="0.2">
      <c r="A12" s="87" t="s">
        <v>10</v>
      </c>
      <c r="G12" s="85" t="s">
        <v>11</v>
      </c>
      <c r="K12" s="232"/>
      <c r="L12" s="233"/>
    </row>
    <row r="13" spans="1:13" ht="14.85" customHeight="1" x14ac:dyDescent="0.2">
      <c r="A13" s="87" t="s">
        <v>12</v>
      </c>
      <c r="B13" s="72"/>
      <c r="C13" s="72"/>
      <c r="D13" s="72"/>
      <c r="E13" s="72"/>
      <c r="F13" s="72"/>
      <c r="G13" s="70" t="s">
        <v>13</v>
      </c>
      <c r="H13" s="116"/>
      <c r="I13" s="116"/>
    </row>
    <row r="14" spans="1:13" ht="14.85" customHeight="1" x14ac:dyDescent="0.2">
      <c r="A14" s="87" t="s">
        <v>14</v>
      </c>
      <c r="G14" s="85" t="s">
        <v>15</v>
      </c>
    </row>
    <row r="15" spans="1:13" ht="14.85" customHeight="1" x14ac:dyDescent="0.2">
      <c r="A15" s="80"/>
    </row>
    <row r="16" spans="1:13" ht="14.85" customHeight="1" x14ac:dyDescent="0.2">
      <c r="B16" s="72"/>
      <c r="C16" s="72"/>
      <c r="D16" s="72"/>
      <c r="E16" s="72"/>
      <c r="F16" s="72"/>
      <c r="G16" s="72"/>
    </row>
    <row r="17" spans="1:16" ht="14.85" customHeight="1" x14ac:dyDescent="0.2"/>
    <row r="18" spans="1:16" ht="14.85" customHeight="1" x14ac:dyDescent="0.2">
      <c r="A18" s="92" t="s">
        <v>122</v>
      </c>
      <c r="I18" s="72"/>
    </row>
    <row r="19" spans="1:16" ht="14.85" customHeight="1" x14ac:dyDescent="0.2">
      <c r="A19" s="72"/>
      <c r="B19" s="72"/>
      <c r="C19" s="72"/>
      <c r="D19" s="72"/>
      <c r="E19" s="72"/>
      <c r="H19" s="142"/>
      <c r="I19" s="72"/>
      <c r="J19" s="22"/>
      <c r="K19" s="143"/>
      <c r="L19" s="143"/>
    </row>
    <row r="20" spans="1:16" ht="29.45" customHeight="1" x14ac:dyDescent="0.2">
      <c r="A20" s="72"/>
      <c r="B20" s="72"/>
      <c r="C20" s="72"/>
      <c r="D20" s="72"/>
      <c r="E20" s="72"/>
      <c r="H20" s="142"/>
      <c r="I20" s="93" t="s">
        <v>123</v>
      </c>
      <c r="J20" s="93" t="s">
        <v>124</v>
      </c>
      <c r="K20" s="93" t="s">
        <v>125</v>
      </c>
      <c r="L20" s="93" t="s">
        <v>126</v>
      </c>
    </row>
    <row r="21" spans="1:16" ht="14.85" customHeight="1" x14ac:dyDescent="0.2">
      <c r="A21" s="74" t="s">
        <v>22</v>
      </c>
      <c r="B21" s="74"/>
      <c r="C21" s="74"/>
      <c r="D21" s="74"/>
      <c r="E21" s="74" t="s">
        <v>23</v>
      </c>
      <c r="H21" s="142"/>
      <c r="I21" s="144">
        <v>10</v>
      </c>
      <c r="J21" s="144">
        <v>15</v>
      </c>
      <c r="K21" s="144">
        <v>20</v>
      </c>
      <c r="L21" s="144">
        <v>25</v>
      </c>
    </row>
    <row r="22" spans="1:16" ht="14.85" customHeight="1" x14ac:dyDescent="0.2">
      <c r="A22" s="94">
        <v>10</v>
      </c>
      <c r="B22" s="97"/>
      <c r="C22" s="97"/>
      <c r="D22" s="145"/>
      <c r="E22" s="99">
        <v>7</v>
      </c>
      <c r="G22" s="146" t="s">
        <v>127</v>
      </c>
      <c r="H22" s="147"/>
      <c r="I22" s="148">
        <f>I23+I28+I34</f>
        <v>0</v>
      </c>
      <c r="J22" s="148">
        <f>J23+J28+J34</f>
        <v>0</v>
      </c>
      <c r="K22" s="148">
        <f>IF(I22&lt;J22,0,I22-J22)</f>
        <v>0</v>
      </c>
      <c r="L22" s="148">
        <f>IF(I22&lt;J22,J22-I22,0)</f>
        <v>0</v>
      </c>
      <c r="O22" s="149"/>
      <c r="P22" s="149"/>
    </row>
    <row r="23" spans="1:16" ht="14.85" customHeight="1" x14ac:dyDescent="0.2">
      <c r="A23" s="94">
        <v>10</v>
      </c>
      <c r="B23" s="94">
        <v>10</v>
      </c>
      <c r="C23" s="97"/>
      <c r="D23" s="145"/>
      <c r="E23" s="99">
        <v>8</v>
      </c>
      <c r="G23" s="150" t="s">
        <v>128</v>
      </c>
      <c r="H23" s="147"/>
      <c r="I23" s="148">
        <f>SUM(I24:I27)</f>
        <v>0</v>
      </c>
      <c r="J23" s="148">
        <f>SUM(J24:J27)</f>
        <v>0</v>
      </c>
      <c r="K23" s="148">
        <f t="shared" ref="K23:K40" si="0">IF(I23&lt;J23,0,I23-J23)</f>
        <v>0</v>
      </c>
      <c r="L23" s="148">
        <f t="shared" ref="L23:L40" si="1">IF(I23&lt;J23,J23-I23,0)</f>
        <v>0</v>
      </c>
      <c r="O23" s="149"/>
      <c r="P23" s="149"/>
    </row>
    <row r="24" spans="1:16" ht="14.85" customHeight="1" x14ac:dyDescent="0.2">
      <c r="A24" s="94">
        <v>10</v>
      </c>
      <c r="B24" s="94">
        <v>10</v>
      </c>
      <c r="C24" s="94" t="s">
        <v>24</v>
      </c>
      <c r="D24" s="145"/>
      <c r="E24" s="99">
        <v>9</v>
      </c>
      <c r="F24" s="72"/>
      <c r="G24" s="151" t="s">
        <v>129</v>
      </c>
      <c r="H24" s="152"/>
      <c r="I24" s="104"/>
      <c r="J24" s="104"/>
      <c r="K24" s="148">
        <f t="shared" si="0"/>
        <v>0</v>
      </c>
      <c r="L24" s="148">
        <f t="shared" si="1"/>
        <v>0</v>
      </c>
      <c r="O24" s="149"/>
      <c r="P24" s="149"/>
    </row>
    <row r="25" spans="1:16" ht="14.85" customHeight="1" x14ac:dyDescent="0.2">
      <c r="A25" s="94">
        <v>10</v>
      </c>
      <c r="B25" s="94">
        <v>10</v>
      </c>
      <c r="C25" s="97">
        <v>10</v>
      </c>
      <c r="D25" s="145"/>
      <c r="E25" s="99">
        <v>9</v>
      </c>
      <c r="G25" s="151" t="s">
        <v>130</v>
      </c>
      <c r="H25" s="147"/>
      <c r="I25" s="104"/>
      <c r="J25" s="104"/>
      <c r="K25" s="148">
        <f t="shared" si="0"/>
        <v>0</v>
      </c>
      <c r="L25" s="148">
        <f t="shared" si="1"/>
        <v>0</v>
      </c>
      <c r="O25" s="149"/>
      <c r="P25" s="149"/>
    </row>
    <row r="26" spans="1:16" ht="14.85" customHeight="1" x14ac:dyDescent="0.2">
      <c r="A26" s="94">
        <v>10</v>
      </c>
      <c r="B26" s="94">
        <v>10</v>
      </c>
      <c r="C26" s="97">
        <v>15</v>
      </c>
      <c r="D26" s="145"/>
      <c r="E26" s="99">
        <v>0</v>
      </c>
      <c r="G26" s="151" t="s">
        <v>131</v>
      </c>
      <c r="H26" s="147"/>
      <c r="I26" s="104"/>
      <c r="J26" s="104"/>
      <c r="K26" s="148">
        <f t="shared" si="0"/>
        <v>0</v>
      </c>
      <c r="L26" s="148">
        <f t="shared" si="1"/>
        <v>0</v>
      </c>
      <c r="O26" s="149"/>
      <c r="P26" s="149"/>
    </row>
    <row r="27" spans="1:16" ht="14.85" customHeight="1" x14ac:dyDescent="0.2">
      <c r="A27" s="94">
        <v>10</v>
      </c>
      <c r="B27" s="94">
        <v>10</v>
      </c>
      <c r="C27" s="97">
        <v>20</v>
      </c>
      <c r="D27" s="145"/>
      <c r="E27" s="99">
        <v>0</v>
      </c>
      <c r="G27" s="151" t="s">
        <v>132</v>
      </c>
      <c r="H27" s="147"/>
      <c r="I27" s="104"/>
      <c r="J27" s="104"/>
      <c r="K27" s="148">
        <f t="shared" si="0"/>
        <v>0</v>
      </c>
      <c r="L27" s="148">
        <f t="shared" si="1"/>
        <v>0</v>
      </c>
      <c r="O27" s="149"/>
      <c r="P27" s="149"/>
    </row>
    <row r="28" spans="1:16" ht="14.85" customHeight="1" x14ac:dyDescent="0.2">
      <c r="A28" s="94">
        <v>10</v>
      </c>
      <c r="B28" s="94">
        <v>15</v>
      </c>
      <c r="C28" s="94"/>
      <c r="D28" s="145"/>
      <c r="E28" s="99">
        <v>9</v>
      </c>
      <c r="G28" s="150" t="s">
        <v>133</v>
      </c>
      <c r="H28" s="147"/>
      <c r="I28" s="148">
        <f>SUM(I29:I33)</f>
        <v>0</v>
      </c>
      <c r="J28" s="148">
        <f>SUM(J29:J33)</f>
        <v>0</v>
      </c>
      <c r="K28" s="148">
        <f t="shared" si="0"/>
        <v>0</v>
      </c>
      <c r="L28" s="148">
        <f t="shared" si="1"/>
        <v>0</v>
      </c>
      <c r="O28" s="149"/>
      <c r="P28" s="149"/>
    </row>
    <row r="29" spans="1:16" ht="14.85" customHeight="1" x14ac:dyDescent="0.2">
      <c r="A29" s="94">
        <v>10</v>
      </c>
      <c r="B29" s="94">
        <v>15</v>
      </c>
      <c r="C29" s="94" t="s">
        <v>24</v>
      </c>
      <c r="D29" s="145"/>
      <c r="E29" s="99">
        <v>0</v>
      </c>
      <c r="G29" s="151" t="s">
        <v>134</v>
      </c>
      <c r="H29" s="147"/>
      <c r="I29" s="104"/>
      <c r="J29" s="104"/>
      <c r="K29" s="148">
        <f t="shared" si="0"/>
        <v>0</v>
      </c>
      <c r="L29" s="148">
        <f t="shared" si="1"/>
        <v>0</v>
      </c>
      <c r="O29" s="149"/>
      <c r="P29" s="149"/>
    </row>
    <row r="30" spans="1:16" ht="14.65" customHeight="1" x14ac:dyDescent="0.2">
      <c r="A30" s="94">
        <v>10</v>
      </c>
      <c r="B30" s="94">
        <v>15</v>
      </c>
      <c r="C30" s="97">
        <v>10</v>
      </c>
      <c r="D30" s="145"/>
      <c r="E30" s="99">
        <v>0</v>
      </c>
      <c r="G30" s="151" t="s">
        <v>135</v>
      </c>
      <c r="H30" s="147"/>
      <c r="I30" s="104"/>
      <c r="J30" s="104"/>
      <c r="K30" s="148">
        <f t="shared" si="0"/>
        <v>0</v>
      </c>
      <c r="L30" s="148">
        <f t="shared" si="1"/>
        <v>0</v>
      </c>
      <c r="O30" s="149"/>
      <c r="P30" s="149"/>
    </row>
    <row r="31" spans="1:16" ht="14.85" customHeight="1" x14ac:dyDescent="0.2">
      <c r="A31" s="94">
        <v>10</v>
      </c>
      <c r="B31" s="94">
        <v>15</v>
      </c>
      <c r="C31" s="97">
        <v>15</v>
      </c>
      <c r="D31" s="145"/>
      <c r="E31" s="99">
        <v>1</v>
      </c>
      <c r="G31" s="151" t="s">
        <v>136</v>
      </c>
      <c r="H31" s="147"/>
      <c r="I31" s="104"/>
      <c r="J31" s="104"/>
      <c r="K31" s="148">
        <f t="shared" si="0"/>
        <v>0</v>
      </c>
      <c r="L31" s="148">
        <f t="shared" si="1"/>
        <v>0</v>
      </c>
      <c r="O31" s="149"/>
      <c r="P31" s="149"/>
    </row>
    <row r="32" spans="1:16" ht="14.85" customHeight="1" x14ac:dyDescent="0.2">
      <c r="A32" s="94">
        <v>10</v>
      </c>
      <c r="B32" s="94">
        <v>15</v>
      </c>
      <c r="C32" s="97">
        <v>20</v>
      </c>
      <c r="D32" s="145"/>
      <c r="E32" s="99">
        <v>1</v>
      </c>
      <c r="G32" s="151" t="s">
        <v>137</v>
      </c>
      <c r="H32" s="147"/>
      <c r="I32" s="104"/>
      <c r="J32" s="104"/>
      <c r="K32" s="148">
        <f t="shared" si="0"/>
        <v>0</v>
      </c>
      <c r="L32" s="148">
        <f t="shared" si="1"/>
        <v>0</v>
      </c>
      <c r="P32" s="149"/>
    </row>
    <row r="33" spans="1:16" ht="14.85" customHeight="1" x14ac:dyDescent="0.2">
      <c r="A33" s="94">
        <v>10</v>
      </c>
      <c r="B33" s="94">
        <v>15</v>
      </c>
      <c r="C33" s="97">
        <v>25</v>
      </c>
      <c r="D33" s="145"/>
      <c r="E33" s="99">
        <v>2</v>
      </c>
      <c r="G33" s="151" t="s">
        <v>138</v>
      </c>
      <c r="H33" s="147"/>
      <c r="I33" s="104"/>
      <c r="J33" s="104"/>
      <c r="K33" s="148">
        <f t="shared" si="0"/>
        <v>0</v>
      </c>
      <c r="L33" s="148">
        <f t="shared" si="1"/>
        <v>0</v>
      </c>
      <c r="O33" s="149"/>
      <c r="P33" s="149"/>
    </row>
    <row r="34" spans="1:16" ht="14.85" customHeight="1" x14ac:dyDescent="0.2">
      <c r="A34" s="94">
        <v>10</v>
      </c>
      <c r="B34" s="94">
        <v>20</v>
      </c>
      <c r="C34" s="94"/>
      <c r="D34" s="145"/>
      <c r="E34" s="99">
        <v>9</v>
      </c>
      <c r="G34" s="150" t="s">
        <v>139</v>
      </c>
      <c r="H34" s="147"/>
      <c r="I34" s="148">
        <f>SUM(I35:I40)</f>
        <v>0</v>
      </c>
      <c r="J34" s="148">
        <f>SUM(J35:J40)</f>
        <v>0</v>
      </c>
      <c r="K34" s="148">
        <f t="shared" si="0"/>
        <v>0</v>
      </c>
      <c r="L34" s="148">
        <f t="shared" si="1"/>
        <v>0</v>
      </c>
      <c r="O34" s="149"/>
      <c r="P34" s="149"/>
    </row>
    <row r="35" spans="1:16" ht="14.85" customHeight="1" x14ac:dyDescent="0.2">
      <c r="A35" s="94">
        <v>10</v>
      </c>
      <c r="B35" s="94">
        <v>20</v>
      </c>
      <c r="C35" s="94" t="s">
        <v>24</v>
      </c>
      <c r="D35" s="145"/>
      <c r="E35" s="99">
        <v>0</v>
      </c>
      <c r="G35" s="151" t="s">
        <v>76</v>
      </c>
      <c r="H35" s="147"/>
      <c r="I35" s="104"/>
      <c r="J35" s="104"/>
      <c r="K35" s="148">
        <f t="shared" si="0"/>
        <v>0</v>
      </c>
      <c r="L35" s="148">
        <f t="shared" si="1"/>
        <v>0</v>
      </c>
    </row>
    <row r="36" spans="1:16" ht="14.85" customHeight="1" x14ac:dyDescent="0.2">
      <c r="A36" s="94">
        <v>10</v>
      </c>
      <c r="B36" s="94">
        <v>20</v>
      </c>
      <c r="C36" s="97">
        <v>10</v>
      </c>
      <c r="D36" s="145"/>
      <c r="E36" s="99">
        <v>0</v>
      </c>
      <c r="G36" s="151" t="s">
        <v>140</v>
      </c>
      <c r="H36" s="147"/>
      <c r="I36" s="104"/>
      <c r="J36" s="104"/>
      <c r="K36" s="148">
        <f t="shared" si="0"/>
        <v>0</v>
      </c>
      <c r="L36" s="148">
        <f t="shared" si="1"/>
        <v>0</v>
      </c>
      <c r="O36" s="149"/>
      <c r="P36" s="149"/>
    </row>
    <row r="37" spans="1:16" ht="14.85" customHeight="1" x14ac:dyDescent="0.2">
      <c r="A37" s="94">
        <v>10</v>
      </c>
      <c r="B37" s="94">
        <v>20</v>
      </c>
      <c r="C37" s="97">
        <v>20</v>
      </c>
      <c r="D37" s="145"/>
      <c r="E37" s="99">
        <v>1</v>
      </c>
      <c r="G37" s="151" t="s">
        <v>141</v>
      </c>
      <c r="H37" s="147"/>
      <c r="I37" s="104"/>
      <c r="J37" s="104"/>
      <c r="K37" s="148">
        <f t="shared" si="0"/>
        <v>0</v>
      </c>
      <c r="L37" s="148">
        <f t="shared" si="1"/>
        <v>0</v>
      </c>
      <c r="O37" s="149"/>
      <c r="P37" s="149"/>
    </row>
    <row r="38" spans="1:16" ht="14.85" customHeight="1" x14ac:dyDescent="0.2">
      <c r="A38" s="94">
        <v>10</v>
      </c>
      <c r="B38" s="94">
        <v>20</v>
      </c>
      <c r="C38" s="97">
        <v>25</v>
      </c>
      <c r="D38" s="145"/>
      <c r="E38" s="99">
        <v>2</v>
      </c>
      <c r="G38" s="151" t="s">
        <v>142</v>
      </c>
      <c r="H38" s="147"/>
      <c r="I38" s="104"/>
      <c r="J38" s="104"/>
      <c r="K38" s="148">
        <f t="shared" si="0"/>
        <v>0</v>
      </c>
      <c r="L38" s="148">
        <f t="shared" si="1"/>
        <v>0</v>
      </c>
      <c r="O38" s="149"/>
      <c r="P38" s="149"/>
    </row>
    <row r="39" spans="1:16" ht="14.85" customHeight="1" x14ac:dyDescent="0.2">
      <c r="A39" s="94">
        <v>10</v>
      </c>
      <c r="B39" s="94">
        <v>20</v>
      </c>
      <c r="C39" s="97">
        <v>30</v>
      </c>
      <c r="D39" s="145"/>
      <c r="E39" s="99">
        <v>2</v>
      </c>
      <c r="G39" s="151" t="s">
        <v>143</v>
      </c>
      <c r="H39" s="147"/>
      <c r="I39" s="104"/>
      <c r="J39" s="104"/>
      <c r="K39" s="148">
        <f t="shared" si="0"/>
        <v>0</v>
      </c>
      <c r="L39" s="148">
        <f t="shared" si="1"/>
        <v>0</v>
      </c>
      <c r="O39" s="149"/>
      <c r="P39" s="149"/>
    </row>
    <row r="40" spans="1:16" ht="14.85" customHeight="1" x14ac:dyDescent="0.2">
      <c r="A40" s="94">
        <v>10</v>
      </c>
      <c r="B40" s="94">
        <v>20</v>
      </c>
      <c r="C40" s="97">
        <v>35</v>
      </c>
      <c r="D40" s="145"/>
      <c r="E40" s="99">
        <v>3</v>
      </c>
      <c r="G40" s="151" t="s">
        <v>144</v>
      </c>
      <c r="H40" s="147"/>
      <c r="I40" s="104"/>
      <c r="J40" s="104"/>
      <c r="K40" s="148">
        <f t="shared" si="0"/>
        <v>0</v>
      </c>
      <c r="L40" s="148">
        <f t="shared" si="1"/>
        <v>0</v>
      </c>
      <c r="O40" s="149"/>
      <c r="P40" s="149"/>
    </row>
    <row r="41" spans="1:16" ht="14.85" customHeight="1" x14ac:dyDescent="0.2">
      <c r="A41" s="129"/>
      <c r="B41" s="129"/>
      <c r="C41" s="129"/>
      <c r="G41" s="72"/>
      <c r="H41" s="147"/>
      <c r="J41" s="70"/>
      <c r="K41" s="153"/>
      <c r="L41" s="153"/>
      <c r="O41" s="149"/>
      <c r="P41" s="149"/>
    </row>
    <row r="42" spans="1:16" ht="14.85" customHeight="1" x14ac:dyDescent="0.2">
      <c r="A42" s="94">
        <v>15</v>
      </c>
      <c r="B42" s="94"/>
      <c r="C42" s="97"/>
      <c r="D42" s="145"/>
      <c r="E42" s="99">
        <v>8</v>
      </c>
      <c r="G42" s="146" t="s">
        <v>145</v>
      </c>
      <c r="H42" s="147"/>
      <c r="I42" s="154">
        <f>I22-J22</f>
        <v>0</v>
      </c>
      <c r="J42" s="155"/>
      <c r="K42" s="156"/>
      <c r="L42" s="157"/>
      <c r="O42" s="149"/>
      <c r="P42" s="149"/>
    </row>
  </sheetData>
  <mergeCells count="4">
    <mergeCell ref="K9:L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7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>
    <pageSetUpPr fitToPage="1"/>
  </sheetPr>
  <dimension ref="A1:P62"/>
  <sheetViews>
    <sheetView showGridLines="0" zoomScaleNormal="100" zoomScaleSheetLayoutView="55" workbookViewId="0"/>
  </sheetViews>
  <sheetFormatPr defaultRowHeight="14.85" customHeight="1" x14ac:dyDescent="0.2"/>
  <cols>
    <col min="1" max="5" width="3" style="70" customWidth="1"/>
    <col min="6" max="6" width="12" style="70" customWidth="1"/>
    <col min="7" max="7" width="55.140625" style="70" customWidth="1"/>
    <col min="8" max="8" width="9.7109375" style="70" customWidth="1"/>
    <col min="9" max="9" width="12.7109375" style="71" customWidth="1"/>
    <col min="10" max="10" width="14.7109375" style="70" customWidth="1"/>
    <col min="11" max="11" width="14.7109375" style="72" customWidth="1"/>
    <col min="12" max="12" width="14.7109375" style="73" customWidth="1"/>
    <col min="13" max="16" width="14.7109375" style="72" customWidth="1"/>
    <col min="17" max="16384" width="9.140625" style="72"/>
  </cols>
  <sheetData>
    <row r="1" spans="1:13" customFormat="1" ht="50.1" customHeight="1" x14ac:dyDescent="0.2">
      <c r="A1" s="217" t="s">
        <v>234</v>
      </c>
      <c r="B1" s="218"/>
      <c r="C1" s="218"/>
      <c r="D1" s="218"/>
      <c r="E1" s="218"/>
      <c r="F1" s="219"/>
      <c r="G1" s="219"/>
      <c r="H1" s="219"/>
      <c r="I1" s="219"/>
      <c r="J1" s="220"/>
    </row>
    <row r="2" spans="1:13" customFormat="1" ht="14.85" customHeight="1" x14ac:dyDescent="0.2"/>
    <row r="4" spans="1:13" ht="14.85" customHeight="1" x14ac:dyDescent="0.2">
      <c r="A4" s="5" t="s">
        <v>0</v>
      </c>
      <c r="B4" s="74"/>
      <c r="C4" s="74"/>
      <c r="D4" s="75"/>
      <c r="E4" s="74"/>
      <c r="F4" s="74"/>
      <c r="G4" s="74"/>
      <c r="H4" s="71" t="s">
        <v>1</v>
      </c>
      <c r="I4" s="76">
        <v>40623</v>
      </c>
      <c r="M4" s="141"/>
    </row>
    <row r="5" spans="1:13" ht="14.85" customHeight="1" x14ac:dyDescent="0.2">
      <c r="A5" s="10" t="s">
        <v>61</v>
      </c>
      <c r="B5" s="74"/>
      <c r="C5" s="74"/>
      <c r="D5" s="77"/>
      <c r="E5" s="78"/>
      <c r="F5" s="78"/>
      <c r="G5" s="78"/>
      <c r="H5" s="71" t="s">
        <v>2</v>
      </c>
      <c r="I5" s="79"/>
    </row>
    <row r="6" spans="1:13" ht="14.85" customHeight="1" x14ac:dyDescent="0.2">
      <c r="A6" s="80"/>
      <c r="H6" s="71" t="s">
        <v>3</v>
      </c>
      <c r="I6" s="76">
        <v>42735</v>
      </c>
    </row>
    <row r="7" spans="1:13" ht="14.85" customHeight="1" x14ac:dyDescent="0.2">
      <c r="A7" s="72"/>
      <c r="H7" s="71"/>
      <c r="I7" s="72"/>
    </row>
    <row r="8" spans="1:13" ht="14.85" customHeight="1" x14ac:dyDescent="0.2">
      <c r="A8" s="81" t="s">
        <v>4</v>
      </c>
      <c r="H8" s="71"/>
      <c r="I8" s="70"/>
    </row>
    <row r="9" spans="1:13" ht="14.85" customHeight="1" x14ac:dyDescent="0.2">
      <c r="A9" s="72"/>
      <c r="H9" s="234" t="s">
        <v>146</v>
      </c>
      <c r="I9" s="235"/>
    </row>
    <row r="10" spans="1:13" ht="29.45" customHeight="1" x14ac:dyDescent="0.2">
      <c r="A10" s="227" t="s">
        <v>6</v>
      </c>
      <c r="B10" s="227"/>
      <c r="C10" s="227"/>
      <c r="D10" s="227"/>
      <c r="E10" s="227"/>
      <c r="F10" s="227"/>
      <c r="G10" s="84" t="s">
        <v>7</v>
      </c>
      <c r="H10" s="236"/>
      <c r="I10" s="237"/>
    </row>
    <row r="11" spans="1:13" ht="26.65" customHeight="1" x14ac:dyDescent="0.2">
      <c r="A11" s="228" t="s">
        <v>8</v>
      </c>
      <c r="B11" s="228"/>
      <c r="C11" s="228"/>
      <c r="D11" s="228"/>
      <c r="E11" s="228"/>
      <c r="F11" s="228"/>
      <c r="G11" s="158" t="s">
        <v>147</v>
      </c>
      <c r="H11" s="236"/>
      <c r="I11" s="237"/>
    </row>
    <row r="12" spans="1:13" ht="14.85" customHeight="1" x14ac:dyDescent="0.2">
      <c r="A12" s="87" t="s">
        <v>10</v>
      </c>
      <c r="G12" s="85" t="s">
        <v>11</v>
      </c>
      <c r="H12" s="238"/>
      <c r="I12" s="239"/>
    </row>
    <row r="13" spans="1:13" ht="14.85" customHeight="1" x14ac:dyDescent="0.2">
      <c r="A13" s="87" t="s">
        <v>12</v>
      </c>
      <c r="B13" s="72"/>
      <c r="C13" s="72"/>
      <c r="D13" s="72"/>
      <c r="E13" s="72"/>
      <c r="F13" s="72"/>
      <c r="G13" s="70" t="s">
        <v>13</v>
      </c>
      <c r="I13" s="116"/>
      <c r="J13" s="116"/>
    </row>
    <row r="14" spans="1:13" ht="14.85" customHeight="1" x14ac:dyDescent="0.2">
      <c r="A14" s="87" t="s">
        <v>14</v>
      </c>
      <c r="G14" s="85" t="s">
        <v>15</v>
      </c>
      <c r="H14" s="85"/>
    </row>
    <row r="15" spans="1:13" ht="14.85" customHeight="1" x14ac:dyDescent="0.2">
      <c r="A15" s="80"/>
    </row>
    <row r="16" spans="1:13" ht="14.85" customHeight="1" x14ac:dyDescent="0.2">
      <c r="B16" s="72"/>
      <c r="C16" s="72"/>
      <c r="D16" s="72"/>
      <c r="E16" s="72"/>
      <c r="F16" s="72"/>
      <c r="G16" s="72"/>
      <c r="H16" s="72"/>
      <c r="J16" s="22"/>
      <c r="K16" s="22"/>
      <c r="L16" s="22"/>
      <c r="M16" s="22"/>
    </row>
    <row r="17" spans="1:16" ht="14.85" customHeight="1" x14ac:dyDescent="0.2">
      <c r="J17" s="22"/>
      <c r="K17" s="22"/>
      <c r="L17" s="22"/>
      <c r="M17" s="22"/>
    </row>
    <row r="18" spans="1:16" ht="14.85" customHeight="1" x14ac:dyDescent="0.2">
      <c r="A18" s="92" t="s">
        <v>148</v>
      </c>
      <c r="H18" s="142"/>
      <c r="J18" s="22"/>
      <c r="K18" s="22"/>
      <c r="L18" s="22"/>
      <c r="M18" s="22"/>
    </row>
    <row r="19" spans="1:16" ht="16.7" customHeight="1" x14ac:dyDescent="0.2">
      <c r="A19" s="72"/>
      <c r="B19" s="72"/>
      <c r="C19" s="72"/>
      <c r="D19" s="72"/>
      <c r="E19" s="72"/>
      <c r="H19" s="142"/>
      <c r="I19" s="159" t="s">
        <v>17</v>
      </c>
      <c r="J19" s="22"/>
      <c r="K19" s="22"/>
      <c r="L19" s="22"/>
      <c r="M19" s="22"/>
      <c r="N19" s="22"/>
      <c r="O19" s="22"/>
      <c r="P19" s="22"/>
    </row>
    <row r="20" spans="1:16" ht="14.85" customHeight="1" x14ac:dyDescent="0.2">
      <c r="A20" s="70" t="s">
        <v>22</v>
      </c>
      <c r="E20" s="70" t="s">
        <v>23</v>
      </c>
      <c r="H20" s="142"/>
      <c r="I20" s="144">
        <v>10</v>
      </c>
      <c r="J20" s="22"/>
      <c r="K20" s="22"/>
      <c r="L20" s="22"/>
      <c r="M20" s="22"/>
      <c r="N20" s="22"/>
      <c r="O20" s="22"/>
      <c r="P20" s="22"/>
    </row>
    <row r="21" spans="1:16" ht="14.85" customHeight="1" x14ac:dyDescent="0.2">
      <c r="A21" s="94" t="s">
        <v>24</v>
      </c>
      <c r="B21" s="131"/>
      <c r="C21" s="131"/>
      <c r="D21" s="71"/>
      <c r="E21" s="79">
        <v>9</v>
      </c>
      <c r="F21" s="72"/>
      <c r="G21" s="160" t="s">
        <v>149</v>
      </c>
      <c r="H21" s="142"/>
      <c r="I21" s="104"/>
      <c r="J21" s="22"/>
      <c r="K21" s="22"/>
      <c r="L21" s="22"/>
      <c r="M21" s="22"/>
      <c r="N21" s="22"/>
      <c r="O21" s="22"/>
      <c r="P21" s="22"/>
    </row>
    <row r="22" spans="1:16" ht="14.85" customHeight="1" x14ac:dyDescent="0.2">
      <c r="A22" s="94">
        <v>10</v>
      </c>
      <c r="B22" s="131"/>
      <c r="C22" s="131"/>
      <c r="D22" s="71"/>
      <c r="E22" s="79">
        <v>9</v>
      </c>
      <c r="F22" s="72"/>
      <c r="G22" s="161" t="s">
        <v>150</v>
      </c>
      <c r="H22" s="142"/>
      <c r="I22" s="104"/>
      <c r="J22" s="22"/>
      <c r="K22" s="22"/>
      <c r="L22" s="22"/>
      <c r="M22" s="22"/>
      <c r="N22" s="22"/>
      <c r="O22" s="22"/>
      <c r="P22" s="22"/>
    </row>
    <row r="23" spans="1:16" ht="14.85" customHeight="1" x14ac:dyDescent="0.2">
      <c r="A23" s="94">
        <v>15</v>
      </c>
      <c r="B23" s="131"/>
      <c r="C23" s="131"/>
      <c r="D23" s="71"/>
      <c r="E23" s="79">
        <v>0</v>
      </c>
      <c r="F23" s="72"/>
      <c r="G23" s="161" t="s">
        <v>151</v>
      </c>
      <c r="H23" s="142"/>
      <c r="I23" s="104"/>
      <c r="J23" s="22"/>
      <c r="K23" s="22"/>
      <c r="L23" s="22"/>
      <c r="M23" s="22"/>
      <c r="N23" s="22"/>
      <c r="O23" s="22"/>
      <c r="P23" s="22"/>
    </row>
    <row r="24" spans="1:16" ht="14.85" customHeight="1" x14ac:dyDescent="0.2">
      <c r="A24" s="94">
        <v>20</v>
      </c>
      <c r="B24" s="131"/>
      <c r="C24" s="131"/>
      <c r="D24" s="71"/>
      <c r="E24" s="79">
        <v>0</v>
      </c>
      <c r="F24" s="22"/>
      <c r="G24" s="85" t="s">
        <v>152</v>
      </c>
      <c r="H24" s="22"/>
      <c r="I24" s="104"/>
      <c r="J24" s="22"/>
      <c r="K24" s="22"/>
      <c r="L24" s="22"/>
      <c r="M24" s="22"/>
      <c r="N24" s="22"/>
      <c r="O24" s="22"/>
      <c r="P24" s="22"/>
    </row>
    <row r="25" spans="1:16" ht="14.85" customHeight="1" x14ac:dyDescent="0.2">
      <c r="A25" s="94">
        <v>25</v>
      </c>
      <c r="B25" s="131"/>
      <c r="C25" s="131"/>
      <c r="D25" s="71"/>
      <c r="E25" s="79">
        <v>1</v>
      </c>
      <c r="F25" s="22"/>
      <c r="G25" s="162" t="s">
        <v>153</v>
      </c>
      <c r="H25" s="22"/>
      <c r="I25" s="104"/>
      <c r="J25" s="22"/>
      <c r="K25" s="22"/>
      <c r="L25" s="22"/>
      <c r="M25" s="22"/>
      <c r="N25" s="22"/>
      <c r="O25" s="22"/>
      <c r="P25" s="22"/>
    </row>
    <row r="26" spans="1:16" ht="14.85" customHeight="1" x14ac:dyDescent="0.2">
      <c r="A26" s="94">
        <v>30</v>
      </c>
      <c r="B26" s="131"/>
      <c r="C26" s="131"/>
      <c r="D26" s="71"/>
      <c r="E26" s="79">
        <v>1</v>
      </c>
      <c r="F26" s="22"/>
      <c r="G26" s="85" t="s">
        <v>154</v>
      </c>
      <c r="H26" s="71"/>
      <c r="I26" s="104"/>
      <c r="J26" s="22"/>
      <c r="K26" s="22"/>
      <c r="L26" s="22"/>
      <c r="M26" s="22"/>
      <c r="N26" s="22"/>
      <c r="O26" s="22"/>
      <c r="P26" s="22"/>
    </row>
    <row r="27" spans="1:16" ht="14.85" customHeight="1" x14ac:dyDescent="0.2">
      <c r="A27" s="94">
        <v>35</v>
      </c>
      <c r="B27" s="131"/>
      <c r="C27" s="131"/>
      <c r="D27" s="71"/>
      <c r="E27" s="79">
        <v>2</v>
      </c>
      <c r="F27" s="22"/>
      <c r="G27" s="163" t="s">
        <v>155</v>
      </c>
      <c r="H27" s="164"/>
      <c r="I27" s="165"/>
      <c r="J27" s="22"/>
      <c r="K27" s="22"/>
      <c r="L27" s="22"/>
      <c r="M27" s="22"/>
      <c r="N27" s="22"/>
      <c r="O27" s="22"/>
      <c r="P27" s="22"/>
    </row>
    <row r="28" spans="1:16" ht="14.85" customHeight="1" x14ac:dyDescent="0.2">
      <c r="A28" s="94">
        <v>40</v>
      </c>
      <c r="B28" s="131"/>
      <c r="C28" s="131"/>
      <c r="D28" s="71"/>
      <c r="E28" s="79">
        <v>2</v>
      </c>
      <c r="G28" s="162" t="s">
        <v>156</v>
      </c>
      <c r="H28" s="22"/>
      <c r="I28" s="104"/>
      <c r="J28" s="22"/>
      <c r="K28" s="22"/>
      <c r="L28" s="22"/>
      <c r="M28" s="22"/>
      <c r="N28" s="22"/>
      <c r="O28" s="22"/>
      <c r="P28" s="22"/>
    </row>
    <row r="29" spans="1:16" ht="14.85" customHeight="1" x14ac:dyDescent="0.2">
      <c r="A29" s="94">
        <v>45</v>
      </c>
      <c r="B29" s="131"/>
      <c r="C29" s="131"/>
      <c r="D29" s="71"/>
      <c r="E29" s="79">
        <v>3</v>
      </c>
      <c r="F29" s="22"/>
      <c r="G29" s="85" t="s">
        <v>157</v>
      </c>
      <c r="H29" s="71"/>
      <c r="I29" s="104"/>
      <c r="J29" s="22"/>
      <c r="K29" s="22"/>
      <c r="L29" s="22"/>
      <c r="M29" s="22"/>
      <c r="N29" s="22"/>
      <c r="O29" s="22"/>
      <c r="P29" s="22"/>
    </row>
    <row r="30" spans="1:16" ht="14.85" customHeight="1" x14ac:dyDescent="0.2">
      <c r="A30" s="94">
        <v>50</v>
      </c>
      <c r="B30" s="131"/>
      <c r="C30" s="131"/>
      <c r="D30" s="71"/>
      <c r="E30" s="79">
        <v>3</v>
      </c>
      <c r="F30" s="22"/>
      <c r="G30" s="85" t="s">
        <v>158</v>
      </c>
      <c r="H30" s="71"/>
      <c r="I30" s="166"/>
      <c r="J30" s="22"/>
      <c r="K30" s="22"/>
      <c r="L30" s="22"/>
      <c r="M30" s="22"/>
      <c r="N30" s="22"/>
      <c r="O30" s="22"/>
      <c r="P30" s="22"/>
    </row>
    <row r="31" spans="1:16" ht="14.85" customHeight="1" x14ac:dyDescent="0.2">
      <c r="A31" s="94">
        <v>55</v>
      </c>
      <c r="B31" s="131"/>
      <c r="C31" s="131"/>
      <c r="D31" s="71"/>
      <c r="E31" s="79">
        <v>4</v>
      </c>
      <c r="F31" s="22"/>
      <c r="G31" s="85" t="s">
        <v>159</v>
      </c>
      <c r="H31" s="22"/>
      <c r="I31" s="104"/>
      <c r="J31" s="22"/>
      <c r="K31" s="22"/>
      <c r="L31" s="22"/>
      <c r="M31" s="22"/>
      <c r="N31" s="22"/>
      <c r="O31" s="22"/>
      <c r="P31" s="22"/>
    </row>
    <row r="32" spans="1:16" ht="14.85" customHeight="1" x14ac:dyDescent="0.2">
      <c r="A32" s="94">
        <v>60</v>
      </c>
      <c r="B32" s="131"/>
      <c r="C32" s="131"/>
      <c r="D32" s="71"/>
      <c r="E32" s="79">
        <v>4</v>
      </c>
      <c r="F32" s="22"/>
      <c r="G32" s="85" t="s">
        <v>160</v>
      </c>
      <c r="H32" s="71"/>
      <c r="I32" s="104"/>
      <c r="J32" s="22"/>
      <c r="K32" s="22"/>
      <c r="L32" s="22"/>
      <c r="M32" s="22"/>
      <c r="N32" s="22"/>
      <c r="O32" s="22"/>
      <c r="P32" s="22"/>
    </row>
    <row r="33" spans="1:16" ht="14.85" customHeight="1" x14ac:dyDescent="0.2">
      <c r="A33" s="94">
        <v>65</v>
      </c>
      <c r="B33" s="131"/>
      <c r="C33" s="131"/>
      <c r="D33" s="71"/>
      <c r="E33" s="79">
        <v>5</v>
      </c>
      <c r="F33" s="22"/>
      <c r="G33" s="85" t="s">
        <v>161</v>
      </c>
      <c r="H33" s="71"/>
      <c r="I33" s="104"/>
      <c r="J33" s="22"/>
      <c r="K33" s="22"/>
      <c r="L33" s="22"/>
      <c r="M33" s="22"/>
      <c r="N33" s="22"/>
      <c r="O33" s="22"/>
      <c r="P33" s="22"/>
    </row>
    <row r="34" spans="1:16" ht="14.85" customHeight="1" x14ac:dyDescent="0.2">
      <c r="A34" s="94">
        <v>70</v>
      </c>
      <c r="B34" s="131"/>
      <c r="C34" s="131"/>
      <c r="D34" s="71"/>
      <c r="E34" s="79">
        <v>5</v>
      </c>
      <c r="F34" s="22"/>
      <c r="G34" s="85" t="s">
        <v>162</v>
      </c>
      <c r="H34" s="71"/>
      <c r="I34" s="104"/>
      <c r="J34" s="22"/>
      <c r="K34" s="22"/>
      <c r="L34" s="22"/>
      <c r="M34" s="22"/>
      <c r="N34" s="22"/>
      <c r="O34" s="22"/>
      <c r="P34" s="22"/>
    </row>
    <row r="35" spans="1:16" ht="14.85" customHeight="1" x14ac:dyDescent="0.2">
      <c r="A35" s="94">
        <v>75</v>
      </c>
      <c r="B35" s="131"/>
      <c r="C35" s="131"/>
      <c r="D35" s="71"/>
      <c r="E35" s="79">
        <v>6</v>
      </c>
      <c r="F35" s="22"/>
      <c r="G35" s="85" t="s">
        <v>163</v>
      </c>
      <c r="H35" s="71"/>
      <c r="I35" s="104"/>
      <c r="J35" s="22"/>
      <c r="K35" s="22"/>
      <c r="L35" s="22"/>
      <c r="M35" s="22"/>
      <c r="N35" s="22"/>
      <c r="O35" s="22"/>
      <c r="P35" s="22"/>
    </row>
    <row r="36" spans="1:16" ht="14.85" customHeight="1" x14ac:dyDescent="0.2">
      <c r="A36" s="94">
        <v>80</v>
      </c>
      <c r="B36" s="131"/>
      <c r="C36" s="131"/>
      <c r="D36" s="71"/>
      <c r="E36" s="79">
        <v>6</v>
      </c>
      <c r="F36" s="22"/>
      <c r="G36" s="85" t="s">
        <v>164</v>
      </c>
      <c r="H36" s="71"/>
      <c r="I36" s="104"/>
      <c r="J36" s="22"/>
      <c r="K36" s="22"/>
      <c r="L36" s="22"/>
      <c r="M36" s="22"/>
      <c r="N36" s="22"/>
      <c r="O36" s="22"/>
      <c r="P36" s="22"/>
    </row>
    <row r="37" spans="1:16" ht="14.85" customHeight="1" x14ac:dyDescent="0.2">
      <c r="A37" s="94">
        <v>85</v>
      </c>
      <c r="B37" s="131"/>
      <c r="C37" s="131"/>
      <c r="D37" s="71"/>
      <c r="E37" s="79">
        <v>7</v>
      </c>
      <c r="G37" s="85" t="s">
        <v>165</v>
      </c>
      <c r="H37" s="71"/>
      <c r="I37" s="104"/>
      <c r="J37" s="22"/>
      <c r="K37" s="22"/>
      <c r="L37" s="22"/>
      <c r="M37" s="22"/>
      <c r="N37" s="22"/>
      <c r="O37" s="22"/>
      <c r="P37" s="22"/>
    </row>
    <row r="38" spans="1:16" ht="29.45" customHeight="1" x14ac:dyDescent="0.2">
      <c r="A38" s="94">
        <v>90</v>
      </c>
      <c r="B38" s="131"/>
      <c r="C38" s="131"/>
      <c r="D38" s="71"/>
      <c r="E38" s="79">
        <v>7</v>
      </c>
      <c r="G38" s="167" t="s">
        <v>166</v>
      </c>
      <c r="H38" s="71"/>
      <c r="I38" s="166"/>
      <c r="J38" s="22"/>
      <c r="K38" s="22"/>
      <c r="L38" s="22"/>
      <c r="M38" s="22"/>
      <c r="N38" s="22"/>
      <c r="O38" s="22"/>
      <c r="P38" s="22"/>
    </row>
    <row r="39" spans="1:16" ht="14.85" customHeight="1" x14ac:dyDescent="0.2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</row>
    <row r="40" spans="1:16" ht="14.85" customHeight="1" x14ac:dyDescent="0.2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</row>
    <row r="41" spans="1:16" ht="14.85" customHeight="1" x14ac:dyDescent="0.2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</row>
    <row r="42" spans="1:16" ht="14.85" customHeight="1" x14ac:dyDescent="0.2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</row>
    <row r="43" spans="1:16" ht="14.85" customHeight="1" x14ac:dyDescent="0.2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</row>
    <row r="44" spans="1:16" ht="14.85" customHeight="1" x14ac:dyDescent="0.2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</row>
    <row r="45" spans="1:16" ht="14.85" customHeight="1" x14ac:dyDescent="0.2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</row>
    <row r="46" spans="1:16" ht="14.85" customHeight="1" x14ac:dyDescent="0.2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</row>
    <row r="47" spans="1:16" ht="14.85" customHeight="1" x14ac:dyDescent="0.2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</row>
    <row r="48" spans="1:16" ht="14.85" customHeight="1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</row>
    <row r="49" spans="1:16" ht="14.85" customHeight="1" x14ac:dyDescent="0.2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</row>
    <row r="50" spans="1:16" ht="14.85" customHeight="1" x14ac:dyDescent="0.2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</row>
    <row r="51" spans="1:16" ht="14.85" customHeight="1" x14ac:dyDescent="0.2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</row>
    <row r="52" spans="1:16" ht="14.85" customHeight="1" x14ac:dyDescent="0.2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</row>
    <row r="53" spans="1:16" ht="14.85" customHeight="1" x14ac:dyDescent="0.2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</row>
    <row r="54" spans="1:16" ht="14.85" customHeight="1" x14ac:dyDescent="0.2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</row>
    <row r="55" spans="1:16" ht="14.85" customHeight="1" x14ac:dyDescent="0.2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</row>
    <row r="56" spans="1:16" ht="14.85" customHeight="1" x14ac:dyDescent="0.2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</row>
    <row r="57" spans="1:16" ht="14.85" customHeight="1" x14ac:dyDescent="0.2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</row>
    <row r="58" spans="1:16" ht="14.85" customHeight="1" x14ac:dyDescent="0.2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</row>
    <row r="59" spans="1:16" ht="14.85" customHeight="1" x14ac:dyDescent="0.2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</row>
    <row r="60" spans="1:16" ht="14.85" customHeight="1" x14ac:dyDescent="0.2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</row>
    <row r="61" spans="1:16" ht="14.85" customHeight="1" x14ac:dyDescent="0.2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</row>
    <row r="62" spans="1:16" ht="14.85" customHeight="1" x14ac:dyDescent="0.2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</row>
  </sheetData>
  <mergeCells count="4">
    <mergeCell ref="H9:I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7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pageSetUpPr fitToPage="1"/>
  </sheetPr>
  <dimension ref="A1:M74"/>
  <sheetViews>
    <sheetView showGridLines="0" zoomScaleNormal="100" zoomScaleSheetLayoutView="55" workbookViewId="0"/>
  </sheetViews>
  <sheetFormatPr defaultRowHeight="12" x14ac:dyDescent="0.2"/>
  <cols>
    <col min="1" max="5" width="3" style="70" customWidth="1"/>
    <col min="6" max="6" width="12.85546875" style="70" customWidth="1"/>
    <col min="7" max="7" width="48.7109375" style="70" customWidth="1"/>
    <col min="8" max="8" width="10.5703125" style="71" customWidth="1"/>
    <col min="9" max="9" width="15.7109375" style="70" customWidth="1"/>
    <col min="10" max="10" width="5.7109375" style="72" customWidth="1"/>
    <col min="11" max="11" width="13.85546875" style="73" customWidth="1"/>
    <col min="12" max="16384" width="9.140625" style="72"/>
  </cols>
  <sheetData>
    <row r="1" spans="1:10" customFormat="1" ht="50.1" customHeight="1" x14ac:dyDescent="0.2">
      <c r="A1" s="217" t="s">
        <v>234</v>
      </c>
      <c r="B1" s="218"/>
      <c r="C1" s="218"/>
      <c r="D1" s="218"/>
      <c r="E1" s="218"/>
      <c r="F1" s="219"/>
      <c r="G1" s="219"/>
      <c r="H1" s="219"/>
      <c r="I1" s="219"/>
      <c r="J1" s="220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5" t="s">
        <v>0</v>
      </c>
      <c r="B4" s="74"/>
      <c r="C4" s="74"/>
      <c r="D4" s="75"/>
      <c r="E4" s="74"/>
      <c r="F4" s="74"/>
      <c r="G4" s="74"/>
      <c r="H4" s="71" t="s">
        <v>1</v>
      </c>
      <c r="I4" s="76">
        <v>40623</v>
      </c>
    </row>
    <row r="5" spans="1:10" ht="14.85" customHeight="1" x14ac:dyDescent="0.2">
      <c r="A5" s="10" t="s">
        <v>61</v>
      </c>
      <c r="B5" s="74"/>
      <c r="C5" s="74"/>
      <c r="D5" s="77"/>
      <c r="E5" s="78"/>
      <c r="F5" s="78"/>
      <c r="G5" s="78"/>
      <c r="H5" s="71" t="s">
        <v>2</v>
      </c>
      <c r="I5" s="79"/>
    </row>
    <row r="6" spans="1:10" ht="14.85" customHeight="1" x14ac:dyDescent="0.2">
      <c r="A6" s="80"/>
      <c r="H6" s="71" t="s">
        <v>3</v>
      </c>
      <c r="I6" s="76">
        <v>43555</v>
      </c>
    </row>
    <row r="7" spans="1:10" ht="14.85" customHeight="1" x14ac:dyDescent="0.2">
      <c r="A7" s="72"/>
      <c r="I7" s="72"/>
    </row>
    <row r="8" spans="1:10" ht="14.85" customHeight="1" x14ac:dyDescent="0.2">
      <c r="A8" s="81" t="s">
        <v>167</v>
      </c>
    </row>
    <row r="9" spans="1:10" ht="14.85" customHeight="1" x14ac:dyDescent="0.2">
      <c r="A9" s="72"/>
      <c r="H9" s="234" t="s">
        <v>168</v>
      </c>
      <c r="I9" s="240"/>
    </row>
    <row r="10" spans="1:10" ht="29.45" customHeight="1" x14ac:dyDescent="0.2">
      <c r="A10" s="227" t="s">
        <v>6</v>
      </c>
      <c r="B10" s="227"/>
      <c r="C10" s="227"/>
      <c r="D10" s="227"/>
      <c r="E10" s="227"/>
      <c r="F10" s="227"/>
      <c r="G10" s="84" t="s">
        <v>7</v>
      </c>
      <c r="H10" s="241"/>
      <c r="I10" s="242"/>
    </row>
    <row r="11" spans="1:10" ht="29.45" customHeight="1" x14ac:dyDescent="0.2">
      <c r="A11" s="228" t="s">
        <v>8</v>
      </c>
      <c r="B11" s="228"/>
      <c r="C11" s="228"/>
      <c r="D11" s="228"/>
      <c r="E11" s="228"/>
      <c r="F11" s="228"/>
      <c r="G11" s="85">
        <v>401</v>
      </c>
      <c r="H11" s="241"/>
      <c r="I11" s="242"/>
    </row>
    <row r="12" spans="1:10" ht="14.85" customHeight="1" x14ac:dyDescent="0.2">
      <c r="A12" s="87" t="s">
        <v>10</v>
      </c>
      <c r="G12" s="85" t="s">
        <v>11</v>
      </c>
      <c r="H12" s="243"/>
      <c r="I12" s="244"/>
    </row>
    <row r="13" spans="1:10" ht="14.85" customHeight="1" x14ac:dyDescent="0.2">
      <c r="A13" s="87" t="s">
        <v>12</v>
      </c>
      <c r="B13" s="72"/>
      <c r="C13" s="72"/>
      <c r="D13" s="72"/>
      <c r="E13" s="72"/>
      <c r="F13" s="72"/>
      <c r="G13" s="70" t="s">
        <v>13</v>
      </c>
      <c r="H13" s="116"/>
      <c r="I13" s="116"/>
    </row>
    <row r="14" spans="1:10" ht="14.85" customHeight="1" x14ac:dyDescent="0.2">
      <c r="A14" s="87" t="s">
        <v>14</v>
      </c>
      <c r="G14" s="85" t="s">
        <v>15</v>
      </c>
    </row>
    <row r="15" spans="1:10" ht="14.85" customHeight="1" x14ac:dyDescent="0.2">
      <c r="A15" s="80"/>
    </row>
    <row r="16" spans="1:10" ht="14.85" customHeight="1" x14ac:dyDescent="0.2">
      <c r="B16" s="72"/>
      <c r="C16" s="72"/>
      <c r="D16" s="72"/>
      <c r="E16" s="72"/>
      <c r="F16" s="72"/>
      <c r="G16" s="72"/>
    </row>
    <row r="17" spans="1:13" ht="14.85" customHeight="1" x14ac:dyDescent="0.2"/>
    <row r="18" spans="1:13" ht="14.85" customHeight="1" x14ac:dyDescent="0.2">
      <c r="A18" s="92" t="s">
        <v>169</v>
      </c>
      <c r="I18" s="72"/>
    </row>
    <row r="19" spans="1:13" ht="14.85" customHeight="1" x14ac:dyDescent="0.2">
      <c r="A19" s="72"/>
      <c r="B19" s="72"/>
      <c r="C19" s="72"/>
      <c r="D19" s="72"/>
      <c r="E19" s="72"/>
      <c r="H19" s="168"/>
      <c r="I19" s="169" t="s">
        <v>17</v>
      </c>
    </row>
    <row r="20" spans="1:13" ht="14.85" customHeight="1" x14ac:dyDescent="0.2">
      <c r="A20" s="70" t="s">
        <v>22</v>
      </c>
      <c r="E20" s="70" t="s">
        <v>23</v>
      </c>
      <c r="H20" s="168"/>
      <c r="I20" s="94">
        <v>10</v>
      </c>
    </row>
    <row r="21" spans="1:13" ht="14.85" customHeight="1" x14ac:dyDescent="0.2">
      <c r="A21" s="94" t="s">
        <v>24</v>
      </c>
      <c r="B21" s="97"/>
      <c r="C21" s="97"/>
      <c r="D21" s="71"/>
      <c r="E21" s="79">
        <v>7</v>
      </c>
      <c r="F21" s="72"/>
      <c r="G21" s="146" t="s">
        <v>156</v>
      </c>
      <c r="H21" s="168"/>
      <c r="I21" s="110">
        <f>I22+I23+I26+I27</f>
        <v>0</v>
      </c>
      <c r="J21" s="82"/>
    </row>
    <row r="22" spans="1:13" ht="14.85" customHeight="1" x14ac:dyDescent="0.2">
      <c r="A22" s="94">
        <v>10</v>
      </c>
      <c r="B22" s="94"/>
      <c r="C22" s="97"/>
      <c r="D22" s="71"/>
      <c r="E22" s="79">
        <v>4</v>
      </c>
      <c r="F22" s="72"/>
      <c r="G22" s="85" t="s">
        <v>170</v>
      </c>
      <c r="H22" s="168"/>
      <c r="I22" s="104"/>
      <c r="J22" s="82"/>
      <c r="K22" s="170"/>
    </row>
    <row r="23" spans="1:13" ht="14.85" customHeight="1" x14ac:dyDescent="0.2">
      <c r="A23" s="94">
        <v>15</v>
      </c>
      <c r="B23" s="94"/>
      <c r="C23" s="94"/>
      <c r="D23" s="71"/>
      <c r="E23" s="79">
        <v>9</v>
      </c>
      <c r="F23" s="72"/>
      <c r="G23" s="85" t="s">
        <v>171</v>
      </c>
      <c r="H23" s="168"/>
      <c r="I23" s="110">
        <f>I24+I25</f>
        <v>0</v>
      </c>
      <c r="J23" s="82"/>
      <c r="K23" s="170"/>
    </row>
    <row r="24" spans="1:13" ht="14.85" customHeight="1" x14ac:dyDescent="0.2">
      <c r="A24" s="94">
        <v>15</v>
      </c>
      <c r="B24" s="94" t="s">
        <v>24</v>
      </c>
      <c r="C24" s="94"/>
      <c r="D24" s="71"/>
      <c r="E24" s="79">
        <v>4</v>
      </c>
      <c r="F24" s="72"/>
      <c r="G24" s="171" t="s">
        <v>172</v>
      </c>
      <c r="H24" s="168"/>
      <c r="I24" s="104"/>
      <c r="J24" s="82"/>
      <c r="K24" s="170"/>
    </row>
    <row r="25" spans="1:13" ht="14.85" customHeight="1" x14ac:dyDescent="0.2">
      <c r="A25" s="94">
        <v>15</v>
      </c>
      <c r="B25" s="97">
        <v>10</v>
      </c>
      <c r="C25" s="97"/>
      <c r="D25" s="71"/>
      <c r="E25" s="79">
        <v>1</v>
      </c>
      <c r="F25" s="120"/>
      <c r="G25" s="171" t="s">
        <v>173</v>
      </c>
      <c r="H25" s="172"/>
      <c r="I25" s="104"/>
      <c r="J25" s="82"/>
      <c r="K25" s="170"/>
    </row>
    <row r="26" spans="1:13" ht="14.85" customHeight="1" x14ac:dyDescent="0.2">
      <c r="A26" s="94">
        <v>20</v>
      </c>
      <c r="B26" s="97"/>
      <c r="C26" s="94"/>
      <c r="D26" s="71"/>
      <c r="E26" s="79">
        <v>6</v>
      </c>
      <c r="F26" s="120"/>
      <c r="G26" s="85" t="s">
        <v>174</v>
      </c>
      <c r="H26" s="172"/>
      <c r="I26" s="104"/>
      <c r="J26" s="82"/>
      <c r="K26" s="170"/>
    </row>
    <row r="27" spans="1:13" ht="14.85" customHeight="1" x14ac:dyDescent="0.2">
      <c r="A27" s="94">
        <v>22</v>
      </c>
      <c r="B27" s="97"/>
      <c r="C27" s="94"/>
      <c r="D27" s="71"/>
      <c r="E27" s="79">
        <v>8</v>
      </c>
      <c r="F27" s="85"/>
      <c r="G27" s="72" t="s">
        <v>175</v>
      </c>
      <c r="H27" s="172"/>
      <c r="I27" s="104"/>
      <c r="J27" s="82"/>
      <c r="K27" s="170"/>
    </row>
    <row r="28" spans="1:13" ht="14.85" customHeight="1" x14ac:dyDescent="0.2">
      <c r="A28" s="173"/>
      <c r="B28" s="173"/>
      <c r="C28" s="173"/>
      <c r="D28" s="170"/>
      <c r="E28" s="170"/>
      <c r="F28" s="170"/>
      <c r="G28" s="170"/>
      <c r="H28" s="170"/>
      <c r="I28" s="174"/>
      <c r="J28" s="82"/>
      <c r="K28" s="170"/>
    </row>
    <row r="29" spans="1:13" ht="14.85" customHeight="1" x14ac:dyDescent="0.2">
      <c r="A29" s="94">
        <v>25</v>
      </c>
      <c r="B29" s="94"/>
      <c r="C29" s="97"/>
      <c r="D29" s="71"/>
      <c r="E29" s="79">
        <v>1</v>
      </c>
      <c r="F29" s="120"/>
      <c r="G29" s="146" t="s">
        <v>176</v>
      </c>
      <c r="H29" s="172"/>
      <c r="I29" s="110">
        <f>I30+I35</f>
        <v>0</v>
      </c>
      <c r="J29" s="82"/>
      <c r="K29" s="170"/>
    </row>
    <row r="30" spans="1:13" ht="14.85" customHeight="1" x14ac:dyDescent="0.2">
      <c r="A30" s="94">
        <v>30</v>
      </c>
      <c r="B30" s="94"/>
      <c r="C30" s="94"/>
      <c r="D30" s="71"/>
      <c r="E30" s="79">
        <v>8</v>
      </c>
      <c r="G30" s="85" t="s">
        <v>177</v>
      </c>
      <c r="H30" s="172"/>
      <c r="I30" s="110">
        <f>SUM(I31:I34)</f>
        <v>0</v>
      </c>
      <c r="J30" s="82"/>
      <c r="K30" s="170"/>
      <c r="L30" s="170"/>
      <c r="M30" s="170"/>
    </row>
    <row r="31" spans="1:13" ht="14.85" customHeight="1" x14ac:dyDescent="0.2">
      <c r="A31" s="94">
        <v>30</v>
      </c>
      <c r="B31" s="94">
        <v>10</v>
      </c>
      <c r="C31" s="94" t="s">
        <v>24</v>
      </c>
      <c r="D31" s="71"/>
      <c r="E31" s="79">
        <v>5</v>
      </c>
      <c r="G31" s="175" t="s">
        <v>178</v>
      </c>
      <c r="H31" s="83"/>
      <c r="I31" s="104"/>
      <c r="J31" s="82"/>
      <c r="K31" s="170"/>
      <c r="L31" s="170"/>
      <c r="M31" s="170"/>
    </row>
    <row r="32" spans="1:13" ht="14.85" customHeight="1" x14ac:dyDescent="0.2">
      <c r="A32" s="94">
        <v>30</v>
      </c>
      <c r="B32" s="94">
        <v>10</v>
      </c>
      <c r="C32" s="97">
        <v>10</v>
      </c>
      <c r="D32" s="71"/>
      <c r="E32" s="79">
        <v>2</v>
      </c>
      <c r="G32" s="175" t="s">
        <v>179</v>
      </c>
      <c r="H32" s="83"/>
      <c r="I32" s="104"/>
      <c r="J32" s="82"/>
      <c r="K32" s="170"/>
      <c r="L32" s="170"/>
      <c r="M32" s="170"/>
    </row>
    <row r="33" spans="1:12" ht="14.85" customHeight="1" x14ac:dyDescent="0.2">
      <c r="A33" s="94">
        <v>30</v>
      </c>
      <c r="B33" s="94">
        <v>10</v>
      </c>
      <c r="C33" s="97">
        <v>15</v>
      </c>
      <c r="D33" s="71"/>
      <c r="E33" s="79">
        <v>7</v>
      </c>
      <c r="G33" s="175" t="s">
        <v>180</v>
      </c>
      <c r="H33" s="83"/>
      <c r="I33" s="104"/>
      <c r="J33" s="82"/>
      <c r="K33" s="170"/>
    </row>
    <row r="34" spans="1:12" ht="14.85" customHeight="1" x14ac:dyDescent="0.2">
      <c r="A34" s="94">
        <v>30</v>
      </c>
      <c r="B34" s="94">
        <v>10</v>
      </c>
      <c r="C34" s="94">
        <v>20</v>
      </c>
      <c r="D34" s="71"/>
      <c r="E34" s="79">
        <v>4</v>
      </c>
      <c r="G34" s="175" t="s">
        <v>181</v>
      </c>
      <c r="H34" s="83"/>
      <c r="I34" s="104"/>
      <c r="J34" s="82"/>
      <c r="K34" s="170"/>
    </row>
    <row r="35" spans="1:12" ht="14.85" customHeight="1" x14ac:dyDescent="0.2">
      <c r="A35" s="94">
        <v>35</v>
      </c>
      <c r="B35" s="97"/>
      <c r="C35" s="97"/>
      <c r="D35" s="71"/>
      <c r="E35" s="79">
        <v>3</v>
      </c>
      <c r="G35" s="85" t="s">
        <v>182</v>
      </c>
      <c r="H35" s="83"/>
      <c r="I35" s="104"/>
      <c r="J35" s="82"/>
      <c r="K35" s="170"/>
    </row>
    <row r="36" spans="1:12" ht="14.85" customHeight="1" x14ac:dyDescent="0.2">
      <c r="A36" s="170"/>
      <c r="B36" s="170"/>
      <c r="C36" s="170"/>
      <c r="D36" s="170"/>
      <c r="E36" s="170"/>
      <c r="F36" s="170"/>
      <c r="G36" s="170"/>
      <c r="H36" s="170"/>
      <c r="I36" s="170"/>
      <c r="J36" s="170"/>
      <c r="K36" s="170"/>
      <c r="L36" s="170"/>
    </row>
    <row r="37" spans="1:12" ht="14.85" customHeight="1" x14ac:dyDescent="0.2">
      <c r="A37" s="170"/>
      <c r="B37" s="170"/>
      <c r="C37" s="170"/>
      <c r="D37" s="170"/>
      <c r="E37" s="170"/>
      <c r="F37" s="170"/>
      <c r="G37" s="170"/>
      <c r="H37" s="170"/>
      <c r="I37" s="170"/>
      <c r="J37" s="170"/>
      <c r="K37" s="170"/>
    </row>
    <row r="38" spans="1:12" ht="14.85" customHeight="1" x14ac:dyDescent="0.2">
      <c r="A38" s="170"/>
      <c r="B38" s="170"/>
      <c r="C38" s="170"/>
      <c r="D38" s="170"/>
      <c r="E38" s="170"/>
      <c r="F38" s="170"/>
      <c r="G38" s="170"/>
      <c r="H38" s="170"/>
      <c r="I38" s="170"/>
      <c r="J38" s="170"/>
      <c r="K38" s="170"/>
    </row>
    <row r="39" spans="1:12" ht="14.85" customHeight="1" x14ac:dyDescent="0.2">
      <c r="A39" s="170"/>
      <c r="B39" s="170"/>
      <c r="C39" s="170"/>
      <c r="D39" s="170"/>
      <c r="E39" s="170"/>
      <c r="F39" s="170"/>
      <c r="G39" s="170"/>
      <c r="H39" s="170"/>
      <c r="I39" s="170"/>
      <c r="J39" s="170"/>
      <c r="K39" s="170"/>
    </row>
    <row r="40" spans="1:12" ht="14.85" customHeight="1" x14ac:dyDescent="0.2">
      <c r="A40" s="170"/>
      <c r="B40" s="170"/>
      <c r="C40" s="170"/>
      <c r="D40" s="170"/>
      <c r="E40" s="170"/>
      <c r="F40" s="170"/>
      <c r="G40" s="170"/>
      <c r="H40" s="170"/>
      <c r="I40" s="170"/>
      <c r="J40" s="170"/>
      <c r="K40" s="170"/>
    </row>
    <row r="41" spans="1:12" ht="14.85" customHeight="1" x14ac:dyDescent="0.2">
      <c r="A41" s="170"/>
      <c r="B41" s="170"/>
      <c r="C41" s="170"/>
      <c r="D41" s="170"/>
      <c r="E41" s="170"/>
      <c r="F41" s="170"/>
      <c r="G41" s="170"/>
      <c r="H41" s="170"/>
      <c r="I41" s="170"/>
      <c r="J41" s="170"/>
      <c r="K41" s="170"/>
    </row>
    <row r="42" spans="1:12" ht="14.85" customHeight="1" x14ac:dyDescent="0.2">
      <c r="A42" s="170"/>
      <c r="B42" s="170"/>
      <c r="C42" s="170"/>
      <c r="D42" s="170"/>
      <c r="E42" s="170"/>
      <c r="F42" s="170"/>
      <c r="G42" s="170"/>
      <c r="H42" s="170"/>
      <c r="I42" s="170"/>
      <c r="J42" s="170"/>
      <c r="K42" s="170"/>
    </row>
    <row r="43" spans="1:12" ht="14.85" customHeight="1" x14ac:dyDescent="0.2">
      <c r="A43" s="170"/>
      <c r="B43" s="170"/>
      <c r="C43" s="170"/>
      <c r="D43" s="170"/>
      <c r="E43" s="170"/>
      <c r="F43" s="170"/>
      <c r="G43" s="170"/>
      <c r="H43" s="170"/>
      <c r="I43" s="170"/>
      <c r="J43" s="170"/>
      <c r="K43" s="170"/>
    </row>
    <row r="44" spans="1:12" ht="14.85" customHeight="1" x14ac:dyDescent="0.2">
      <c r="A44" s="170"/>
      <c r="B44" s="170"/>
      <c r="C44" s="170"/>
      <c r="D44" s="170"/>
      <c r="E44" s="170"/>
      <c r="F44" s="170"/>
      <c r="G44" s="170"/>
      <c r="H44" s="170"/>
      <c r="I44" s="170"/>
      <c r="J44" s="82"/>
      <c r="K44" s="170"/>
    </row>
    <row r="45" spans="1:12" ht="16.5" customHeight="1" x14ac:dyDescent="0.2">
      <c r="A45" s="170"/>
      <c r="B45" s="170"/>
      <c r="C45" s="170"/>
      <c r="D45" s="170"/>
      <c r="E45" s="170"/>
      <c r="F45" s="170"/>
      <c r="G45" s="86"/>
      <c r="H45" s="170"/>
      <c r="I45" s="170"/>
      <c r="J45" s="82"/>
      <c r="K45" s="170"/>
    </row>
    <row r="46" spans="1:12" ht="16.5" customHeight="1" x14ac:dyDescent="0.2">
      <c r="A46" s="170"/>
      <c r="B46" s="170"/>
      <c r="C46" s="170"/>
      <c r="D46" s="170"/>
      <c r="E46" s="170"/>
      <c r="F46" s="170"/>
      <c r="G46" s="86"/>
      <c r="H46" s="170"/>
      <c r="I46" s="170"/>
      <c r="J46" s="82"/>
      <c r="K46" s="170"/>
    </row>
    <row r="47" spans="1:12" ht="16.5" customHeight="1" x14ac:dyDescent="0.2">
      <c r="A47" s="170"/>
      <c r="B47" s="170"/>
      <c r="C47" s="170"/>
      <c r="D47" s="170"/>
      <c r="E47" s="170"/>
      <c r="F47" s="170"/>
      <c r="G47" s="86"/>
      <c r="H47" s="170"/>
      <c r="I47" s="170"/>
      <c r="J47" s="82"/>
      <c r="K47" s="170"/>
    </row>
    <row r="48" spans="1:12" ht="16.5" customHeight="1" x14ac:dyDescent="0.2">
      <c r="A48" s="170"/>
      <c r="B48" s="170"/>
      <c r="C48" s="170"/>
      <c r="D48" s="170"/>
      <c r="E48" s="170"/>
      <c r="F48" s="170"/>
      <c r="G48" s="86"/>
      <c r="H48" s="170"/>
      <c r="I48" s="170"/>
      <c r="J48" s="82"/>
      <c r="K48" s="170"/>
    </row>
    <row r="49" spans="1:11" ht="16.5" customHeight="1" x14ac:dyDescent="0.2">
      <c r="A49" s="170"/>
      <c r="B49" s="170"/>
      <c r="C49" s="170"/>
      <c r="D49" s="170"/>
      <c r="E49" s="170"/>
      <c r="F49" s="170"/>
      <c r="G49" s="170"/>
      <c r="H49" s="170"/>
      <c r="I49" s="170"/>
      <c r="J49" s="82"/>
      <c r="K49" s="170"/>
    </row>
    <row r="50" spans="1:11" ht="16.5" customHeight="1" x14ac:dyDescent="0.2">
      <c r="A50" s="170"/>
      <c r="B50" s="170"/>
      <c r="C50" s="170"/>
      <c r="D50" s="170"/>
      <c r="E50" s="170"/>
      <c r="F50" s="170"/>
      <c r="G50" s="170"/>
      <c r="H50" s="170"/>
      <c r="I50" s="170"/>
      <c r="J50" s="82"/>
      <c r="K50" s="170"/>
    </row>
    <row r="51" spans="1:11" ht="16.5" customHeight="1" x14ac:dyDescent="0.2">
      <c r="A51" s="170"/>
      <c r="B51" s="170"/>
      <c r="C51" s="170"/>
      <c r="D51" s="170"/>
      <c r="E51" s="170"/>
      <c r="F51" s="170"/>
      <c r="G51" s="170"/>
      <c r="H51" s="170"/>
      <c r="I51" s="170"/>
      <c r="J51" s="82"/>
      <c r="K51" s="170"/>
    </row>
    <row r="52" spans="1:11" ht="16.5" customHeight="1" x14ac:dyDescent="0.2">
      <c r="A52" s="170"/>
      <c r="B52" s="170"/>
      <c r="C52" s="170"/>
      <c r="D52" s="170"/>
      <c r="E52" s="170"/>
      <c r="F52" s="170"/>
      <c r="G52" s="170"/>
      <c r="H52" s="170"/>
      <c r="I52" s="170"/>
      <c r="J52" s="82"/>
      <c r="K52" s="170"/>
    </row>
    <row r="53" spans="1:11" ht="16.5" customHeight="1" x14ac:dyDescent="0.2">
      <c r="A53" s="170"/>
      <c r="B53" s="170"/>
      <c r="C53" s="170"/>
      <c r="D53" s="170"/>
      <c r="E53" s="170"/>
      <c r="F53" s="170"/>
      <c r="G53" s="170"/>
      <c r="H53" s="170"/>
      <c r="I53" s="170"/>
      <c r="J53" s="82"/>
      <c r="K53" s="170"/>
    </row>
    <row r="54" spans="1:11" ht="16.5" customHeight="1" x14ac:dyDescent="0.2">
      <c r="A54" s="170"/>
      <c r="B54" s="170"/>
      <c r="C54" s="170"/>
      <c r="D54" s="170"/>
      <c r="E54" s="170"/>
      <c r="F54" s="170"/>
      <c r="G54" s="170"/>
      <c r="H54" s="170"/>
      <c r="I54" s="170"/>
      <c r="J54" s="82"/>
      <c r="K54" s="170"/>
    </row>
    <row r="55" spans="1:11" ht="16.5" customHeight="1" x14ac:dyDescent="0.2">
      <c r="A55" s="170"/>
      <c r="B55" s="170"/>
      <c r="C55" s="170"/>
      <c r="D55" s="170"/>
      <c r="E55" s="170"/>
      <c r="F55" s="170"/>
      <c r="G55" s="170"/>
      <c r="H55" s="170"/>
      <c r="I55" s="170"/>
      <c r="J55" s="82"/>
      <c r="K55" s="170"/>
    </row>
    <row r="56" spans="1:11" ht="16.5" customHeight="1" x14ac:dyDescent="0.2">
      <c r="A56" s="170"/>
      <c r="B56" s="170"/>
      <c r="C56" s="170"/>
      <c r="D56" s="170"/>
      <c r="E56" s="170"/>
      <c r="F56" s="170"/>
      <c r="G56" s="170"/>
      <c r="H56" s="170"/>
      <c r="I56" s="170"/>
      <c r="J56" s="82"/>
      <c r="K56" s="170"/>
    </row>
    <row r="57" spans="1:11" ht="16.5" customHeight="1" x14ac:dyDescent="0.2">
      <c r="A57" s="170"/>
      <c r="B57" s="170"/>
      <c r="C57" s="170"/>
      <c r="D57" s="170"/>
      <c r="E57" s="170"/>
      <c r="F57" s="170"/>
      <c r="G57" s="170"/>
      <c r="H57" s="170"/>
      <c r="I57" s="170"/>
      <c r="J57" s="170"/>
      <c r="K57" s="170"/>
    </row>
    <row r="58" spans="1:11" ht="16.5" customHeight="1" x14ac:dyDescent="0.2">
      <c r="A58" s="170"/>
      <c r="B58" s="170"/>
      <c r="C58" s="170"/>
      <c r="D58" s="170"/>
      <c r="E58" s="170"/>
      <c r="F58" s="170"/>
      <c r="G58" s="170"/>
      <c r="H58" s="170"/>
      <c r="I58" s="170"/>
      <c r="J58" s="170"/>
      <c r="K58" s="170"/>
    </row>
    <row r="59" spans="1:11" ht="16.5" customHeight="1" x14ac:dyDescent="0.2">
      <c r="A59" s="170"/>
      <c r="B59" s="170"/>
      <c r="C59" s="170"/>
      <c r="D59" s="170"/>
      <c r="E59" s="170"/>
      <c r="F59" s="170"/>
      <c r="G59" s="170"/>
      <c r="H59" s="170"/>
      <c r="I59" s="170"/>
      <c r="J59" s="170"/>
      <c r="K59" s="170"/>
    </row>
    <row r="60" spans="1:11" ht="16.5" customHeight="1" x14ac:dyDescent="0.2">
      <c r="A60" s="170"/>
      <c r="B60" s="170"/>
      <c r="C60" s="170"/>
      <c r="D60" s="170"/>
      <c r="E60" s="170"/>
      <c r="F60" s="170"/>
      <c r="G60" s="170"/>
      <c r="H60" s="170"/>
      <c r="I60" s="170"/>
      <c r="J60" s="170"/>
    </row>
    <row r="61" spans="1:11" ht="16.5" customHeight="1" x14ac:dyDescent="0.2">
      <c r="A61" s="170"/>
      <c r="B61" s="170"/>
      <c r="C61" s="170"/>
      <c r="D61" s="170"/>
      <c r="E61" s="170"/>
      <c r="F61" s="170"/>
      <c r="G61" s="170"/>
      <c r="H61" s="170"/>
      <c r="I61" s="170"/>
      <c r="J61" s="170"/>
    </row>
    <row r="62" spans="1:11" ht="16.5" customHeight="1" x14ac:dyDescent="0.2">
      <c r="A62" s="170"/>
      <c r="B62" s="170"/>
      <c r="C62" s="170"/>
      <c r="D62" s="170"/>
      <c r="E62" s="170"/>
      <c r="F62" s="170"/>
      <c r="G62" s="170"/>
      <c r="H62" s="170"/>
      <c r="I62" s="170"/>
      <c r="J62" s="170"/>
      <c r="K62" s="170"/>
    </row>
    <row r="63" spans="1:11" ht="16.5" customHeight="1" x14ac:dyDescent="0.2">
      <c r="A63" s="170"/>
      <c r="B63" s="170"/>
      <c r="C63" s="170"/>
      <c r="D63" s="170"/>
      <c r="E63" s="170"/>
      <c r="F63" s="170"/>
      <c r="G63" s="170"/>
      <c r="H63" s="170"/>
      <c r="I63" s="170"/>
      <c r="J63" s="170"/>
    </row>
    <row r="64" spans="1:11" ht="16.5" customHeight="1" x14ac:dyDescent="0.2">
      <c r="A64" s="170"/>
      <c r="B64" s="170"/>
      <c r="C64" s="170"/>
      <c r="D64" s="170"/>
      <c r="E64" s="170"/>
      <c r="F64" s="170"/>
      <c r="G64" s="170"/>
      <c r="H64" s="170"/>
      <c r="I64" s="170"/>
      <c r="J64" s="170"/>
    </row>
    <row r="65" spans="1:12" ht="16.5" customHeight="1" x14ac:dyDescent="0.2">
      <c r="A65" s="170"/>
      <c r="B65" s="170"/>
      <c r="C65" s="170"/>
      <c r="D65" s="170"/>
      <c r="E65" s="170"/>
      <c r="F65" s="170"/>
      <c r="G65" s="170"/>
      <c r="H65" s="170"/>
      <c r="I65" s="170"/>
      <c r="J65" s="170"/>
    </row>
    <row r="66" spans="1:12" ht="16.5" customHeight="1" x14ac:dyDescent="0.2">
      <c r="A66" s="170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</row>
    <row r="67" spans="1:12" ht="16.5" customHeight="1" x14ac:dyDescent="0.2">
      <c r="A67" s="170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</row>
    <row r="68" spans="1:12" ht="16.5" customHeight="1" x14ac:dyDescent="0.2">
      <c r="A68" s="170"/>
      <c r="B68" s="170"/>
      <c r="C68" s="170"/>
      <c r="D68" s="170"/>
      <c r="E68" s="170"/>
      <c r="G68" s="176"/>
      <c r="H68" s="170"/>
      <c r="I68" s="170"/>
      <c r="J68" s="170"/>
      <c r="K68" s="170"/>
      <c r="L68" s="170"/>
    </row>
    <row r="69" spans="1:12" ht="16.5" customHeight="1" x14ac:dyDescent="0.2">
      <c r="A69" s="170"/>
      <c r="B69" s="170"/>
      <c r="C69" s="170"/>
      <c r="D69" s="170"/>
      <c r="E69" s="170"/>
      <c r="G69" s="176"/>
      <c r="H69" s="170"/>
      <c r="I69" s="170"/>
      <c r="J69" s="170"/>
      <c r="K69" s="170"/>
      <c r="L69" s="170"/>
    </row>
    <row r="70" spans="1:12" ht="16.5" customHeight="1" x14ac:dyDescent="0.2">
      <c r="A70" s="170"/>
      <c r="B70" s="170"/>
      <c r="C70" s="170"/>
      <c r="D70" s="170"/>
      <c r="E70" s="170"/>
      <c r="G70" s="176"/>
      <c r="H70" s="170"/>
      <c r="I70" s="170"/>
      <c r="J70" s="170"/>
      <c r="K70" s="170"/>
      <c r="L70" s="170"/>
    </row>
    <row r="71" spans="1:12" ht="16.5" customHeight="1" x14ac:dyDescent="0.2">
      <c r="H71" s="170"/>
      <c r="I71" s="170"/>
      <c r="J71" s="170"/>
      <c r="K71" s="170"/>
      <c r="L71" s="170"/>
    </row>
    <row r="72" spans="1:12" x14ac:dyDescent="0.2">
      <c r="G72" s="171"/>
      <c r="H72" s="170"/>
      <c r="I72" s="170"/>
      <c r="J72" s="170"/>
      <c r="K72" s="170"/>
      <c r="L72" s="170"/>
    </row>
    <row r="73" spans="1:12" x14ac:dyDescent="0.2">
      <c r="H73" s="170"/>
      <c r="I73" s="170"/>
      <c r="J73" s="170"/>
      <c r="K73" s="170"/>
      <c r="L73" s="170"/>
    </row>
    <row r="74" spans="1:12" x14ac:dyDescent="0.2">
      <c r="H74" s="170"/>
      <c r="I74" s="170"/>
      <c r="J74" s="170"/>
      <c r="K74" s="170"/>
      <c r="L74" s="170"/>
    </row>
  </sheetData>
  <mergeCells count="4">
    <mergeCell ref="H9:I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9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pageSetUpPr fitToPage="1"/>
  </sheetPr>
  <dimension ref="A1:M70"/>
  <sheetViews>
    <sheetView showGridLines="0" zoomScaleNormal="100" zoomScaleSheetLayoutView="55" workbookViewId="0"/>
  </sheetViews>
  <sheetFormatPr defaultRowHeight="12" x14ac:dyDescent="0.2"/>
  <cols>
    <col min="1" max="5" width="3" style="70" customWidth="1"/>
    <col min="6" max="6" width="12.85546875" style="70" customWidth="1"/>
    <col min="7" max="7" width="60.5703125" style="70" customWidth="1"/>
    <col min="8" max="8" width="10.7109375" style="71" customWidth="1"/>
    <col min="9" max="9" width="15.7109375" style="70" customWidth="1"/>
    <col min="10" max="10" width="5.7109375" style="72" customWidth="1"/>
    <col min="11" max="11" width="13.85546875" style="73" customWidth="1"/>
    <col min="12" max="16384" width="9.140625" style="72"/>
  </cols>
  <sheetData>
    <row r="1" spans="1:10" customFormat="1" ht="50.1" customHeight="1" x14ac:dyDescent="0.2">
      <c r="A1" s="217" t="s">
        <v>234</v>
      </c>
      <c r="B1" s="218"/>
      <c r="C1" s="218"/>
      <c r="D1" s="218"/>
      <c r="E1" s="218"/>
      <c r="F1" s="219"/>
      <c r="G1" s="219"/>
      <c r="H1" s="219"/>
      <c r="I1" s="219"/>
      <c r="J1" s="220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5" t="s">
        <v>0</v>
      </c>
      <c r="B4" s="74"/>
      <c r="C4" s="74"/>
      <c r="D4" s="75"/>
      <c r="E4" s="74"/>
      <c r="F4" s="74"/>
      <c r="G4" s="74"/>
      <c r="H4" s="71" t="s">
        <v>1</v>
      </c>
      <c r="I4" s="76">
        <v>40623</v>
      </c>
    </row>
    <row r="5" spans="1:10" ht="14.85" customHeight="1" x14ac:dyDescent="0.2">
      <c r="A5" s="10" t="s">
        <v>61</v>
      </c>
      <c r="B5" s="74"/>
      <c r="C5" s="74"/>
      <c r="D5" s="77"/>
      <c r="E5" s="78"/>
      <c r="F5" s="78"/>
      <c r="G5" s="78"/>
      <c r="H5" s="71" t="s">
        <v>2</v>
      </c>
      <c r="I5" s="79"/>
    </row>
    <row r="6" spans="1:10" ht="14.85" customHeight="1" x14ac:dyDescent="0.2">
      <c r="A6" s="80"/>
      <c r="H6" s="71" t="s">
        <v>3</v>
      </c>
      <c r="I6" s="76">
        <v>42735</v>
      </c>
    </row>
    <row r="7" spans="1:10" ht="14.85" customHeight="1" x14ac:dyDescent="0.2">
      <c r="A7" s="72"/>
      <c r="I7" s="72"/>
    </row>
    <row r="8" spans="1:10" ht="14.85" customHeight="1" x14ac:dyDescent="0.2">
      <c r="A8" s="81" t="s">
        <v>167</v>
      </c>
    </row>
    <row r="9" spans="1:10" ht="14.85" customHeight="1" x14ac:dyDescent="0.2">
      <c r="A9" s="72"/>
      <c r="H9" s="234" t="s">
        <v>183</v>
      </c>
      <c r="I9" s="240"/>
    </row>
    <row r="10" spans="1:10" ht="29.45" customHeight="1" x14ac:dyDescent="0.2">
      <c r="A10" s="227" t="s">
        <v>6</v>
      </c>
      <c r="B10" s="227"/>
      <c r="C10" s="227"/>
      <c r="D10" s="227"/>
      <c r="E10" s="227"/>
      <c r="F10" s="227"/>
      <c r="G10" s="84" t="s">
        <v>7</v>
      </c>
      <c r="H10" s="241"/>
      <c r="I10" s="242"/>
    </row>
    <row r="11" spans="1:10" ht="29.45" customHeight="1" x14ac:dyDescent="0.2">
      <c r="A11" s="228" t="s">
        <v>8</v>
      </c>
      <c r="B11" s="228"/>
      <c r="C11" s="228"/>
      <c r="D11" s="228"/>
      <c r="E11" s="228"/>
      <c r="F11" s="228"/>
      <c r="G11" s="85">
        <v>436</v>
      </c>
      <c r="H11" s="241"/>
      <c r="I11" s="242"/>
    </row>
    <row r="12" spans="1:10" ht="14.85" customHeight="1" x14ac:dyDescent="0.2">
      <c r="A12" s="87" t="s">
        <v>10</v>
      </c>
      <c r="G12" s="85" t="s">
        <v>11</v>
      </c>
      <c r="H12" s="243"/>
      <c r="I12" s="244"/>
    </row>
    <row r="13" spans="1:10" ht="14.85" customHeight="1" x14ac:dyDescent="0.2">
      <c r="A13" s="87" t="s">
        <v>12</v>
      </c>
      <c r="B13" s="72"/>
      <c r="C13" s="72"/>
      <c r="D13" s="72"/>
      <c r="E13" s="72"/>
      <c r="F13" s="72"/>
      <c r="G13" s="70" t="s">
        <v>13</v>
      </c>
      <c r="H13" s="116"/>
      <c r="I13" s="116"/>
    </row>
    <row r="14" spans="1:10" ht="14.85" customHeight="1" x14ac:dyDescent="0.2">
      <c r="A14" s="87" t="s">
        <v>14</v>
      </c>
      <c r="G14" s="85" t="s">
        <v>15</v>
      </c>
    </row>
    <row r="15" spans="1:10" ht="14.85" customHeight="1" x14ac:dyDescent="0.2">
      <c r="A15" s="80"/>
    </row>
    <row r="16" spans="1:10" ht="14.85" customHeight="1" x14ac:dyDescent="0.2">
      <c r="B16" s="72"/>
      <c r="C16" s="72"/>
      <c r="D16" s="72"/>
      <c r="E16" s="72"/>
      <c r="F16" s="72"/>
      <c r="G16" s="72"/>
    </row>
    <row r="17" spans="1:13" ht="14.85" customHeight="1" x14ac:dyDescent="0.2"/>
    <row r="18" spans="1:13" ht="14.85" customHeight="1" x14ac:dyDescent="0.2">
      <c r="A18" s="92" t="s">
        <v>169</v>
      </c>
      <c r="I18" s="72"/>
    </row>
    <row r="19" spans="1:13" ht="14.85" customHeight="1" x14ac:dyDescent="0.2">
      <c r="A19" s="72"/>
      <c r="B19" s="72"/>
      <c r="C19" s="72"/>
      <c r="D19" s="72"/>
      <c r="E19" s="72"/>
      <c r="H19" s="168"/>
      <c r="I19" s="169" t="s">
        <v>17</v>
      </c>
    </row>
    <row r="20" spans="1:13" ht="14.85" customHeight="1" x14ac:dyDescent="0.2">
      <c r="A20" s="70" t="s">
        <v>22</v>
      </c>
      <c r="E20" s="70" t="s">
        <v>23</v>
      </c>
      <c r="H20" s="168"/>
      <c r="I20" s="94">
        <v>10</v>
      </c>
    </row>
    <row r="21" spans="1:13" ht="14.85" customHeight="1" x14ac:dyDescent="0.2">
      <c r="A21" s="94" t="s">
        <v>24</v>
      </c>
      <c r="B21" s="97"/>
      <c r="C21" s="97"/>
      <c r="D21" s="71"/>
      <c r="E21" s="79">
        <v>8</v>
      </c>
      <c r="F21" s="72"/>
      <c r="G21" s="146" t="s">
        <v>156</v>
      </c>
      <c r="H21" s="168"/>
      <c r="I21" s="110">
        <f>I22+I23</f>
        <v>0</v>
      </c>
      <c r="J21" s="82"/>
    </row>
    <row r="22" spans="1:13" ht="14.85" customHeight="1" x14ac:dyDescent="0.2">
      <c r="A22" s="94">
        <v>10</v>
      </c>
      <c r="B22" s="94"/>
      <c r="C22" s="97"/>
      <c r="D22" s="71"/>
      <c r="E22" s="79">
        <v>5</v>
      </c>
      <c r="F22" s="72"/>
      <c r="G22" s="85" t="s">
        <v>184</v>
      </c>
      <c r="H22" s="168"/>
      <c r="I22" s="104"/>
      <c r="J22" s="82"/>
      <c r="K22" s="170"/>
    </row>
    <row r="23" spans="1:13" ht="14.85" customHeight="1" x14ac:dyDescent="0.2">
      <c r="A23" s="94">
        <v>15</v>
      </c>
      <c r="B23" s="94"/>
      <c r="C23" s="94"/>
      <c r="D23" s="71"/>
      <c r="E23" s="79">
        <v>0</v>
      </c>
      <c r="F23" s="72"/>
      <c r="G23" s="85" t="s">
        <v>171</v>
      </c>
      <c r="H23" s="168"/>
      <c r="I23" s="110">
        <f>I24+I25</f>
        <v>0</v>
      </c>
      <c r="J23" s="82"/>
      <c r="K23" s="170"/>
    </row>
    <row r="24" spans="1:13" ht="14.85" customHeight="1" x14ac:dyDescent="0.2">
      <c r="A24" s="94">
        <v>15</v>
      </c>
      <c r="B24" s="94" t="s">
        <v>24</v>
      </c>
      <c r="C24" s="94"/>
      <c r="D24" s="71"/>
      <c r="E24" s="79">
        <v>5</v>
      </c>
      <c r="F24" s="72"/>
      <c r="G24" s="171" t="s">
        <v>172</v>
      </c>
      <c r="H24" s="168"/>
      <c r="I24" s="104"/>
      <c r="J24" s="82"/>
      <c r="K24" s="170"/>
    </row>
    <row r="25" spans="1:13" ht="14.85" customHeight="1" x14ac:dyDescent="0.2">
      <c r="A25" s="94">
        <v>15</v>
      </c>
      <c r="B25" s="97">
        <v>10</v>
      </c>
      <c r="C25" s="97"/>
      <c r="D25" s="71"/>
      <c r="E25" s="79">
        <v>2</v>
      </c>
      <c r="F25" s="120"/>
      <c r="G25" s="171" t="s">
        <v>173</v>
      </c>
      <c r="H25" s="172"/>
      <c r="I25" s="104"/>
      <c r="J25" s="82"/>
      <c r="K25" s="170"/>
    </row>
    <row r="26" spans="1:13" ht="14.85" customHeight="1" x14ac:dyDescent="0.2">
      <c r="A26" s="173"/>
      <c r="B26" s="173"/>
      <c r="C26" s="173"/>
      <c r="D26" s="170"/>
      <c r="E26" s="170"/>
      <c r="F26" s="170"/>
      <c r="G26" s="170"/>
      <c r="H26" s="170"/>
      <c r="I26" s="153"/>
      <c r="J26" s="82"/>
      <c r="K26" s="170"/>
    </row>
    <row r="27" spans="1:13" ht="14.85" customHeight="1" x14ac:dyDescent="0.2">
      <c r="A27" s="173"/>
      <c r="B27" s="173"/>
      <c r="C27" s="173"/>
      <c r="D27" s="170"/>
      <c r="E27" s="170"/>
      <c r="F27" s="120"/>
      <c r="G27" s="146" t="s">
        <v>176</v>
      </c>
      <c r="H27" s="170"/>
      <c r="I27" s="153"/>
      <c r="J27" s="170"/>
      <c r="K27" s="170"/>
    </row>
    <row r="28" spans="1:13" ht="14.85" customHeight="1" x14ac:dyDescent="0.2">
      <c r="A28" s="94">
        <v>30</v>
      </c>
      <c r="B28" s="94"/>
      <c r="C28" s="94"/>
      <c r="D28" s="71"/>
      <c r="E28" s="79">
        <v>9</v>
      </c>
      <c r="G28" s="85" t="s">
        <v>177</v>
      </c>
      <c r="H28" s="172"/>
      <c r="I28" s="110">
        <f>SUM(I29:I32)</f>
        <v>0</v>
      </c>
      <c r="J28" s="82"/>
      <c r="K28" s="170"/>
      <c r="L28" s="170"/>
      <c r="M28" s="170"/>
    </row>
    <row r="29" spans="1:13" ht="29.45" customHeight="1" x14ac:dyDescent="0.2">
      <c r="A29" s="94">
        <v>30</v>
      </c>
      <c r="B29" s="94">
        <v>10</v>
      </c>
      <c r="C29" s="94" t="s">
        <v>24</v>
      </c>
      <c r="D29" s="71"/>
      <c r="E29" s="79">
        <v>6</v>
      </c>
      <c r="G29" s="177" t="s">
        <v>185</v>
      </c>
      <c r="H29" s="83"/>
      <c r="I29" s="104"/>
      <c r="J29" s="82"/>
      <c r="K29" s="170"/>
      <c r="L29" s="170"/>
      <c r="M29" s="170"/>
    </row>
    <row r="30" spans="1:13" ht="14.85" customHeight="1" x14ac:dyDescent="0.2">
      <c r="A30" s="94">
        <v>30</v>
      </c>
      <c r="B30" s="94">
        <v>10</v>
      </c>
      <c r="C30" s="97">
        <v>10</v>
      </c>
      <c r="D30" s="71"/>
      <c r="E30" s="79">
        <v>3</v>
      </c>
      <c r="G30" s="178" t="s">
        <v>179</v>
      </c>
      <c r="H30" s="83"/>
      <c r="I30" s="104"/>
      <c r="J30" s="82"/>
      <c r="K30" s="170"/>
      <c r="L30" s="170"/>
      <c r="M30" s="170"/>
    </row>
    <row r="31" spans="1:13" ht="14.85" customHeight="1" x14ac:dyDescent="0.2">
      <c r="A31" s="94">
        <v>30</v>
      </c>
      <c r="B31" s="94">
        <v>10</v>
      </c>
      <c r="C31" s="97">
        <v>15</v>
      </c>
      <c r="D31" s="71"/>
      <c r="E31" s="79">
        <v>8</v>
      </c>
      <c r="G31" s="178" t="s">
        <v>180</v>
      </c>
      <c r="H31" s="83"/>
      <c r="I31" s="104"/>
      <c r="J31" s="82"/>
      <c r="K31" s="170"/>
    </row>
    <row r="32" spans="1:13" ht="14.85" customHeight="1" x14ac:dyDescent="0.2">
      <c r="A32" s="94">
        <v>30</v>
      </c>
      <c r="B32" s="94">
        <v>10</v>
      </c>
      <c r="C32" s="94">
        <v>20</v>
      </c>
      <c r="D32" s="71"/>
      <c r="E32" s="79">
        <v>5</v>
      </c>
      <c r="G32" s="178" t="s">
        <v>181</v>
      </c>
      <c r="H32" s="83"/>
      <c r="I32" s="104"/>
      <c r="J32" s="82"/>
      <c r="K32" s="170"/>
    </row>
    <row r="33" spans="1:11" ht="14.85" customHeight="1" x14ac:dyDescent="0.2">
      <c r="A33" s="170"/>
      <c r="B33" s="170"/>
      <c r="C33" s="170"/>
      <c r="D33" s="170"/>
      <c r="E33" s="170"/>
      <c r="F33" s="170"/>
      <c r="G33" s="170"/>
      <c r="H33" s="170"/>
      <c r="I33" s="170"/>
      <c r="J33" s="170"/>
      <c r="K33" s="170"/>
    </row>
    <row r="34" spans="1:11" ht="14.85" customHeight="1" x14ac:dyDescent="0.2">
      <c r="A34" s="170"/>
      <c r="B34" s="170"/>
      <c r="C34" s="170"/>
      <c r="D34" s="170"/>
      <c r="E34" s="170"/>
      <c r="F34" s="170"/>
      <c r="G34" s="170"/>
      <c r="H34" s="170"/>
      <c r="I34" s="170"/>
      <c r="J34" s="170"/>
      <c r="K34" s="170"/>
    </row>
    <row r="35" spans="1:11" ht="14.85" customHeight="1" x14ac:dyDescent="0.2">
      <c r="A35" s="170"/>
      <c r="B35" s="170"/>
      <c r="C35" s="170"/>
      <c r="D35" s="170"/>
      <c r="E35" s="170"/>
      <c r="F35" s="170"/>
      <c r="G35" s="170"/>
      <c r="H35" s="170"/>
      <c r="I35" s="170"/>
      <c r="J35" s="170"/>
      <c r="K35" s="170"/>
    </row>
    <row r="36" spans="1:11" ht="14.85" customHeight="1" x14ac:dyDescent="0.2">
      <c r="A36" s="170"/>
      <c r="B36" s="170"/>
      <c r="C36" s="170"/>
      <c r="D36" s="170"/>
      <c r="E36" s="170"/>
      <c r="F36" s="170"/>
      <c r="G36" s="170"/>
      <c r="H36" s="170"/>
      <c r="I36" s="170"/>
      <c r="J36" s="170"/>
      <c r="K36" s="170"/>
    </row>
    <row r="37" spans="1:11" ht="14.85" customHeight="1" x14ac:dyDescent="0.2">
      <c r="A37" s="170"/>
      <c r="B37" s="170"/>
      <c r="C37" s="170"/>
      <c r="D37" s="170"/>
      <c r="E37" s="170"/>
      <c r="F37" s="170"/>
      <c r="G37" s="170"/>
      <c r="H37" s="170"/>
      <c r="I37" s="170"/>
      <c r="J37" s="170"/>
      <c r="K37" s="170"/>
    </row>
    <row r="38" spans="1:11" ht="14.85" customHeight="1" x14ac:dyDescent="0.2">
      <c r="A38" s="170"/>
      <c r="B38" s="170"/>
      <c r="C38" s="170"/>
      <c r="D38" s="170"/>
      <c r="E38" s="170"/>
      <c r="F38" s="170"/>
      <c r="G38" s="170"/>
      <c r="H38" s="170"/>
      <c r="I38" s="170"/>
      <c r="J38" s="170"/>
      <c r="K38" s="170"/>
    </row>
    <row r="39" spans="1:11" ht="14.85" customHeight="1" x14ac:dyDescent="0.2">
      <c r="A39" s="170"/>
      <c r="B39" s="170"/>
      <c r="C39" s="170"/>
      <c r="D39" s="170"/>
      <c r="E39" s="170"/>
      <c r="F39" s="170"/>
      <c r="G39" s="170"/>
      <c r="H39" s="170"/>
      <c r="I39" s="170"/>
      <c r="J39" s="170"/>
      <c r="K39" s="170"/>
    </row>
    <row r="40" spans="1:11" ht="14.85" customHeight="1" x14ac:dyDescent="0.2">
      <c r="A40" s="170"/>
      <c r="B40" s="170"/>
      <c r="C40" s="170"/>
      <c r="D40" s="170"/>
      <c r="E40" s="170"/>
      <c r="F40" s="170"/>
      <c r="G40" s="170"/>
      <c r="H40" s="170"/>
      <c r="I40" s="170"/>
      <c r="J40" s="82"/>
      <c r="K40" s="170"/>
    </row>
    <row r="41" spans="1:11" ht="14.85" customHeight="1" x14ac:dyDescent="0.2">
      <c r="A41" s="170"/>
      <c r="B41" s="170"/>
      <c r="C41" s="170"/>
      <c r="D41" s="170"/>
      <c r="E41" s="170"/>
      <c r="F41" s="170"/>
      <c r="G41" s="86"/>
      <c r="H41" s="170"/>
      <c r="I41" s="170"/>
      <c r="J41" s="82"/>
      <c r="K41" s="170"/>
    </row>
    <row r="42" spans="1:11" ht="14.85" customHeight="1" x14ac:dyDescent="0.2">
      <c r="A42" s="170"/>
      <c r="B42" s="170"/>
      <c r="C42" s="170"/>
      <c r="D42" s="170"/>
      <c r="E42" s="170"/>
      <c r="F42" s="170"/>
      <c r="G42" s="86"/>
      <c r="H42" s="170"/>
      <c r="I42" s="170"/>
      <c r="J42" s="82"/>
      <c r="K42" s="170"/>
    </row>
    <row r="43" spans="1:11" ht="14.85" customHeight="1" x14ac:dyDescent="0.2">
      <c r="A43" s="170"/>
      <c r="B43" s="170"/>
      <c r="C43" s="170"/>
      <c r="D43" s="170"/>
      <c r="E43" s="170"/>
      <c r="F43" s="170"/>
      <c r="G43" s="86"/>
      <c r="H43" s="170"/>
      <c r="I43" s="170"/>
      <c r="J43" s="82"/>
      <c r="K43" s="170"/>
    </row>
    <row r="44" spans="1:11" ht="16.5" customHeight="1" x14ac:dyDescent="0.2">
      <c r="A44" s="170"/>
      <c r="B44" s="170"/>
      <c r="C44" s="170"/>
      <c r="D44" s="170"/>
      <c r="E44" s="170"/>
      <c r="F44" s="170"/>
      <c r="G44" s="86"/>
      <c r="H44" s="170"/>
      <c r="I44" s="170"/>
      <c r="J44" s="82"/>
      <c r="K44" s="170"/>
    </row>
    <row r="45" spans="1:11" ht="16.5" customHeight="1" x14ac:dyDescent="0.2">
      <c r="A45" s="170"/>
      <c r="B45" s="170"/>
      <c r="C45" s="170"/>
      <c r="D45" s="170"/>
      <c r="E45" s="170"/>
      <c r="F45" s="170"/>
      <c r="G45" s="170"/>
      <c r="H45" s="170"/>
      <c r="I45" s="170"/>
      <c r="J45" s="82"/>
      <c r="K45" s="170"/>
    </row>
    <row r="46" spans="1:11" ht="16.5" customHeight="1" x14ac:dyDescent="0.2">
      <c r="A46" s="170"/>
      <c r="B46" s="170"/>
      <c r="C46" s="170"/>
      <c r="D46" s="170"/>
      <c r="E46" s="170"/>
      <c r="F46" s="170"/>
      <c r="G46" s="170"/>
      <c r="H46" s="170"/>
      <c r="I46" s="170"/>
      <c r="J46" s="82"/>
      <c r="K46" s="170"/>
    </row>
    <row r="47" spans="1:11" ht="16.5" customHeight="1" x14ac:dyDescent="0.2">
      <c r="A47" s="170"/>
      <c r="B47" s="170"/>
      <c r="C47" s="170"/>
      <c r="D47" s="170"/>
      <c r="E47" s="170"/>
      <c r="F47" s="170"/>
      <c r="G47" s="170"/>
      <c r="H47" s="170"/>
      <c r="I47" s="170"/>
      <c r="J47" s="82"/>
      <c r="K47" s="170"/>
    </row>
    <row r="48" spans="1:11" ht="16.5" customHeight="1" x14ac:dyDescent="0.2">
      <c r="A48" s="170"/>
      <c r="B48" s="170"/>
      <c r="C48" s="170"/>
      <c r="D48" s="170"/>
      <c r="E48" s="170"/>
      <c r="F48" s="170"/>
      <c r="G48" s="170"/>
      <c r="H48" s="170"/>
      <c r="I48" s="170"/>
      <c r="J48" s="82"/>
      <c r="K48" s="170"/>
    </row>
    <row r="49" spans="1:12" ht="16.5" customHeight="1" x14ac:dyDescent="0.2">
      <c r="A49" s="170"/>
      <c r="B49" s="170"/>
      <c r="C49" s="170"/>
      <c r="D49" s="170"/>
      <c r="E49" s="170"/>
      <c r="F49" s="170"/>
      <c r="G49" s="170"/>
      <c r="H49" s="170"/>
      <c r="I49" s="170"/>
      <c r="J49" s="82"/>
      <c r="K49" s="170"/>
    </row>
    <row r="50" spans="1:12" ht="16.5" customHeight="1" x14ac:dyDescent="0.2">
      <c r="A50" s="170"/>
      <c r="B50" s="170"/>
      <c r="C50" s="170"/>
      <c r="D50" s="170"/>
      <c r="E50" s="170"/>
      <c r="F50" s="170"/>
      <c r="G50" s="170"/>
      <c r="H50" s="170"/>
      <c r="I50" s="170"/>
      <c r="J50" s="82"/>
      <c r="K50" s="170"/>
    </row>
    <row r="51" spans="1:12" ht="16.5" customHeight="1" x14ac:dyDescent="0.2">
      <c r="A51" s="170"/>
      <c r="B51" s="170"/>
      <c r="C51" s="170"/>
      <c r="D51" s="170"/>
      <c r="E51" s="170"/>
      <c r="F51" s="170"/>
      <c r="G51" s="170"/>
      <c r="H51" s="170"/>
      <c r="I51" s="170"/>
      <c r="J51" s="82"/>
      <c r="K51" s="170"/>
    </row>
    <row r="52" spans="1:12" ht="16.5" customHeight="1" x14ac:dyDescent="0.2">
      <c r="A52" s="170"/>
      <c r="B52" s="170"/>
      <c r="C52" s="170"/>
      <c r="D52" s="170"/>
      <c r="E52" s="170"/>
      <c r="F52" s="170"/>
      <c r="G52" s="170"/>
      <c r="H52" s="170"/>
      <c r="I52" s="170"/>
      <c r="J52" s="82"/>
      <c r="K52" s="170"/>
    </row>
    <row r="53" spans="1:12" ht="16.5" customHeight="1" x14ac:dyDescent="0.2">
      <c r="A53" s="170"/>
      <c r="B53" s="170"/>
      <c r="C53" s="170"/>
      <c r="D53" s="170"/>
      <c r="E53" s="170"/>
      <c r="F53" s="170"/>
      <c r="G53" s="170"/>
      <c r="H53" s="170"/>
      <c r="I53" s="170"/>
      <c r="J53" s="170"/>
      <c r="K53" s="170"/>
    </row>
    <row r="54" spans="1:12" ht="16.5" customHeight="1" x14ac:dyDescent="0.2">
      <c r="A54" s="170"/>
      <c r="B54" s="170"/>
      <c r="C54" s="170"/>
      <c r="D54" s="170"/>
      <c r="E54" s="170"/>
      <c r="F54" s="170"/>
      <c r="G54" s="170"/>
      <c r="H54" s="170"/>
      <c r="I54" s="170"/>
      <c r="J54" s="170"/>
      <c r="K54" s="170"/>
    </row>
    <row r="55" spans="1:12" ht="16.5" customHeight="1" x14ac:dyDescent="0.2">
      <c r="A55" s="170"/>
      <c r="B55" s="170"/>
      <c r="C55" s="170"/>
      <c r="D55" s="170"/>
      <c r="E55" s="170"/>
      <c r="F55" s="170"/>
      <c r="G55" s="170"/>
      <c r="H55" s="170"/>
      <c r="I55" s="170"/>
      <c r="J55" s="170"/>
      <c r="K55" s="170"/>
    </row>
    <row r="56" spans="1:12" ht="16.5" customHeight="1" x14ac:dyDescent="0.2">
      <c r="A56" s="170"/>
      <c r="B56" s="170"/>
      <c r="C56" s="170"/>
      <c r="D56" s="170"/>
      <c r="E56" s="170"/>
      <c r="F56" s="170"/>
      <c r="G56" s="170"/>
      <c r="H56" s="170"/>
      <c r="I56" s="170"/>
      <c r="J56" s="170"/>
    </row>
    <row r="57" spans="1:12" ht="16.5" customHeight="1" x14ac:dyDescent="0.2">
      <c r="A57" s="170"/>
      <c r="B57" s="170"/>
      <c r="C57" s="170"/>
      <c r="D57" s="170"/>
      <c r="E57" s="170"/>
      <c r="F57" s="170"/>
      <c r="G57" s="170"/>
      <c r="H57" s="170"/>
      <c r="I57" s="170"/>
      <c r="J57" s="170"/>
    </row>
    <row r="58" spans="1:12" ht="16.5" customHeight="1" x14ac:dyDescent="0.2">
      <c r="A58" s="170"/>
      <c r="B58" s="170"/>
      <c r="C58" s="170"/>
      <c r="D58" s="170"/>
      <c r="E58" s="170"/>
      <c r="F58" s="170"/>
      <c r="G58" s="170"/>
      <c r="H58" s="170"/>
      <c r="I58" s="170"/>
      <c r="J58" s="170"/>
      <c r="K58" s="170"/>
    </row>
    <row r="59" spans="1:12" ht="16.5" customHeight="1" x14ac:dyDescent="0.2">
      <c r="A59" s="170"/>
      <c r="B59" s="170"/>
      <c r="C59" s="170"/>
      <c r="D59" s="170"/>
      <c r="E59" s="170"/>
      <c r="F59" s="170"/>
      <c r="G59" s="170"/>
      <c r="H59" s="170"/>
      <c r="I59" s="170"/>
      <c r="J59" s="170"/>
    </row>
    <row r="60" spans="1:12" ht="16.5" customHeight="1" x14ac:dyDescent="0.2">
      <c r="A60" s="170"/>
      <c r="B60" s="170"/>
      <c r="C60" s="170"/>
      <c r="D60" s="170"/>
      <c r="E60" s="170"/>
      <c r="F60" s="170"/>
      <c r="G60" s="170"/>
      <c r="H60" s="170"/>
      <c r="I60" s="170"/>
      <c r="J60" s="170"/>
    </row>
    <row r="61" spans="1:12" ht="16.5" customHeight="1" x14ac:dyDescent="0.2">
      <c r="A61" s="170"/>
      <c r="B61" s="170"/>
      <c r="C61" s="170"/>
      <c r="D61" s="170"/>
      <c r="E61" s="170"/>
      <c r="F61" s="170"/>
      <c r="G61" s="170"/>
      <c r="H61" s="170"/>
      <c r="I61" s="170"/>
      <c r="J61" s="170"/>
    </row>
    <row r="62" spans="1:12" ht="16.5" customHeight="1" x14ac:dyDescent="0.2">
      <c r="A62" s="170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</row>
    <row r="63" spans="1:12" ht="16.5" customHeight="1" x14ac:dyDescent="0.2">
      <c r="A63" s="170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</row>
    <row r="64" spans="1:12" ht="16.5" customHeight="1" x14ac:dyDescent="0.2">
      <c r="A64" s="170"/>
      <c r="B64" s="170"/>
      <c r="C64" s="170"/>
      <c r="D64" s="170"/>
      <c r="E64" s="170"/>
      <c r="G64" s="176"/>
      <c r="H64" s="170"/>
      <c r="I64" s="170"/>
      <c r="J64" s="170"/>
      <c r="K64" s="170"/>
      <c r="L64" s="170"/>
    </row>
    <row r="65" spans="1:12" ht="16.5" customHeight="1" x14ac:dyDescent="0.2">
      <c r="A65" s="170"/>
      <c r="B65" s="170"/>
      <c r="C65" s="170"/>
      <c r="D65" s="170"/>
      <c r="E65" s="170"/>
      <c r="G65" s="176"/>
      <c r="H65" s="170"/>
      <c r="I65" s="170"/>
      <c r="J65" s="170"/>
      <c r="K65" s="170"/>
      <c r="L65" s="170"/>
    </row>
    <row r="66" spans="1:12" ht="16.5" customHeight="1" x14ac:dyDescent="0.2">
      <c r="A66" s="170"/>
      <c r="B66" s="170"/>
      <c r="C66" s="170"/>
      <c r="D66" s="170"/>
      <c r="E66" s="170"/>
      <c r="G66" s="176"/>
      <c r="H66" s="170"/>
      <c r="I66" s="170"/>
      <c r="J66" s="170"/>
      <c r="K66" s="170"/>
      <c r="L66" s="170"/>
    </row>
    <row r="67" spans="1:12" ht="16.5" customHeight="1" x14ac:dyDescent="0.2">
      <c r="H67" s="170"/>
      <c r="I67" s="170"/>
      <c r="J67" s="170"/>
      <c r="K67" s="170"/>
      <c r="L67" s="170"/>
    </row>
    <row r="68" spans="1:12" x14ac:dyDescent="0.2">
      <c r="G68" s="171"/>
      <c r="H68" s="170"/>
      <c r="I68" s="170"/>
      <c r="J68" s="170"/>
      <c r="K68" s="170"/>
      <c r="L68" s="170"/>
    </row>
    <row r="69" spans="1:12" x14ac:dyDescent="0.2">
      <c r="H69" s="170"/>
      <c r="I69" s="170"/>
      <c r="J69" s="170"/>
      <c r="K69" s="170"/>
      <c r="L69" s="170"/>
    </row>
    <row r="70" spans="1:12" x14ac:dyDescent="0.2">
      <c r="H70" s="170"/>
      <c r="I70" s="170"/>
      <c r="J70" s="170"/>
      <c r="K70" s="170"/>
      <c r="L70" s="170"/>
    </row>
  </sheetData>
  <mergeCells count="4">
    <mergeCell ref="H9:I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>
    <pageSetUpPr fitToPage="1"/>
  </sheetPr>
  <dimension ref="A1:M77"/>
  <sheetViews>
    <sheetView showGridLines="0" zoomScaleNormal="100" zoomScaleSheetLayoutView="55" workbookViewId="0"/>
  </sheetViews>
  <sheetFormatPr defaultRowHeight="12" x14ac:dyDescent="0.2"/>
  <cols>
    <col min="1" max="5" width="3" style="70" customWidth="1"/>
    <col min="6" max="6" width="12.85546875" style="70" customWidth="1"/>
    <col min="7" max="7" width="70.7109375" style="70" customWidth="1"/>
    <col min="8" max="8" width="10.7109375" style="71" customWidth="1"/>
    <col min="9" max="9" width="15.7109375" style="70" customWidth="1"/>
    <col min="10" max="10" width="5.7109375" style="72" customWidth="1"/>
    <col min="11" max="11" width="13.85546875" style="73" customWidth="1"/>
    <col min="12" max="16384" width="9.140625" style="72"/>
  </cols>
  <sheetData>
    <row r="1" spans="1:10" customFormat="1" ht="50.1" customHeight="1" x14ac:dyDescent="0.2">
      <c r="A1" s="217" t="s">
        <v>234</v>
      </c>
      <c r="B1" s="218"/>
      <c r="C1" s="218"/>
      <c r="D1" s="218"/>
      <c r="E1" s="218"/>
      <c r="F1" s="219"/>
      <c r="G1" s="219"/>
      <c r="H1" s="219"/>
      <c r="I1" s="219"/>
      <c r="J1" s="220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5" t="s">
        <v>0</v>
      </c>
      <c r="B4" s="74"/>
      <c r="C4" s="74"/>
      <c r="D4" s="75"/>
      <c r="E4" s="74"/>
      <c r="F4" s="74"/>
      <c r="G4" s="74"/>
      <c r="H4" s="71" t="s">
        <v>1</v>
      </c>
      <c r="I4" s="76">
        <v>40623</v>
      </c>
    </row>
    <row r="5" spans="1:10" ht="14.85" customHeight="1" x14ac:dyDescent="0.2">
      <c r="A5" s="10" t="s">
        <v>61</v>
      </c>
      <c r="B5" s="74"/>
      <c r="C5" s="74"/>
      <c r="D5" s="77"/>
      <c r="E5" s="78"/>
      <c r="F5" s="78"/>
      <c r="G5" s="78"/>
      <c r="H5" s="71" t="s">
        <v>2</v>
      </c>
      <c r="I5" s="79"/>
    </row>
    <row r="6" spans="1:10" ht="14.85" customHeight="1" x14ac:dyDescent="0.2">
      <c r="A6" s="80"/>
      <c r="H6" s="71" t="s">
        <v>3</v>
      </c>
      <c r="I6" s="76">
        <v>42735</v>
      </c>
    </row>
    <row r="7" spans="1:10" ht="14.85" customHeight="1" x14ac:dyDescent="0.2">
      <c r="A7" s="72"/>
      <c r="I7" s="72"/>
    </row>
    <row r="8" spans="1:10" ht="14.85" customHeight="1" x14ac:dyDescent="0.2">
      <c r="A8" s="81" t="s">
        <v>167</v>
      </c>
    </row>
    <row r="9" spans="1:10" ht="14.85" customHeight="1" x14ac:dyDescent="0.2">
      <c r="A9" s="72"/>
      <c r="H9" s="234" t="s">
        <v>186</v>
      </c>
      <c r="I9" s="240"/>
    </row>
    <row r="10" spans="1:10" ht="29.45" customHeight="1" x14ac:dyDescent="0.2">
      <c r="A10" s="227" t="s">
        <v>6</v>
      </c>
      <c r="B10" s="227"/>
      <c r="C10" s="227"/>
      <c r="D10" s="227"/>
      <c r="E10" s="227"/>
      <c r="F10" s="227"/>
      <c r="G10" s="84" t="s">
        <v>7</v>
      </c>
      <c r="H10" s="241"/>
      <c r="I10" s="242"/>
    </row>
    <row r="11" spans="1:10" ht="29.45" customHeight="1" x14ac:dyDescent="0.2">
      <c r="A11" s="228" t="s">
        <v>8</v>
      </c>
      <c r="B11" s="228"/>
      <c r="C11" s="228"/>
      <c r="D11" s="228"/>
      <c r="E11" s="228"/>
      <c r="F11" s="228"/>
      <c r="G11" s="85">
        <v>442</v>
      </c>
      <c r="H11" s="241"/>
      <c r="I11" s="242"/>
    </row>
    <row r="12" spans="1:10" ht="14.85" customHeight="1" x14ac:dyDescent="0.2">
      <c r="A12" s="87" t="s">
        <v>10</v>
      </c>
      <c r="G12" s="85" t="s">
        <v>11</v>
      </c>
      <c r="H12" s="243"/>
      <c r="I12" s="244"/>
    </row>
    <row r="13" spans="1:10" ht="14.85" customHeight="1" x14ac:dyDescent="0.2">
      <c r="A13" s="87" t="s">
        <v>12</v>
      </c>
      <c r="B13" s="72"/>
      <c r="C13" s="72"/>
      <c r="D13" s="72"/>
      <c r="E13" s="72"/>
      <c r="F13" s="72"/>
      <c r="G13" s="70" t="s">
        <v>13</v>
      </c>
      <c r="H13" s="116"/>
      <c r="I13" s="116"/>
    </row>
    <row r="14" spans="1:10" ht="14.85" customHeight="1" x14ac:dyDescent="0.2">
      <c r="A14" s="87" t="s">
        <v>14</v>
      </c>
      <c r="G14" s="85" t="s">
        <v>15</v>
      </c>
    </row>
    <row r="15" spans="1:10" ht="14.85" customHeight="1" x14ac:dyDescent="0.2">
      <c r="A15" s="80"/>
    </row>
    <row r="16" spans="1:10" ht="14.85" customHeight="1" x14ac:dyDescent="0.2">
      <c r="B16" s="72"/>
      <c r="C16" s="72"/>
      <c r="D16" s="72"/>
      <c r="E16" s="72"/>
      <c r="F16" s="72"/>
      <c r="G16" s="72"/>
    </row>
    <row r="17" spans="1:13" ht="14.85" customHeight="1" x14ac:dyDescent="0.2"/>
    <row r="18" spans="1:13" ht="14.85" customHeight="1" x14ac:dyDescent="0.2">
      <c r="A18" s="92" t="s">
        <v>169</v>
      </c>
      <c r="I18" s="72"/>
    </row>
    <row r="19" spans="1:13" ht="14.85" customHeight="1" x14ac:dyDescent="0.2">
      <c r="A19" s="72"/>
      <c r="B19" s="72"/>
      <c r="C19" s="72"/>
      <c r="D19" s="72"/>
      <c r="E19" s="72"/>
      <c r="H19" s="168"/>
      <c r="I19" s="169" t="s">
        <v>17</v>
      </c>
    </row>
    <row r="20" spans="1:13" ht="14.85" customHeight="1" x14ac:dyDescent="0.2">
      <c r="A20" s="70" t="s">
        <v>22</v>
      </c>
      <c r="E20" s="70" t="s">
        <v>23</v>
      </c>
      <c r="H20" s="168"/>
      <c r="I20" s="94">
        <v>10</v>
      </c>
    </row>
    <row r="21" spans="1:13" ht="14.85" customHeight="1" x14ac:dyDescent="0.2">
      <c r="A21" s="94">
        <v>10</v>
      </c>
      <c r="B21" s="94"/>
      <c r="C21" s="97"/>
      <c r="D21" s="71"/>
      <c r="E21" s="79">
        <v>8</v>
      </c>
      <c r="F21" s="72"/>
      <c r="G21" s="146" t="s">
        <v>156</v>
      </c>
      <c r="H21" s="168"/>
      <c r="I21" s="110">
        <f>SUM(I22:I24)</f>
        <v>0</v>
      </c>
      <c r="J21" s="82"/>
    </row>
    <row r="22" spans="1:13" ht="14.85" customHeight="1" x14ac:dyDescent="0.2">
      <c r="A22" s="94">
        <v>10</v>
      </c>
      <c r="B22" s="94" t="s">
        <v>24</v>
      </c>
      <c r="C22" s="97"/>
      <c r="D22" s="71"/>
      <c r="E22" s="79">
        <v>3</v>
      </c>
      <c r="F22" s="72"/>
      <c r="G22" s="179" t="s">
        <v>187</v>
      </c>
      <c r="H22" s="168"/>
      <c r="I22" s="104"/>
      <c r="J22" s="82"/>
      <c r="K22" s="170"/>
    </row>
    <row r="23" spans="1:13" ht="14.85" customHeight="1" x14ac:dyDescent="0.2">
      <c r="A23" s="94">
        <v>10</v>
      </c>
      <c r="B23" s="94">
        <v>10</v>
      </c>
      <c r="C23" s="94"/>
      <c r="D23" s="71"/>
      <c r="E23" s="79">
        <v>0</v>
      </c>
      <c r="F23" s="72"/>
      <c r="G23" s="171" t="s">
        <v>188</v>
      </c>
      <c r="H23" s="168"/>
      <c r="I23" s="104"/>
      <c r="J23" s="82"/>
      <c r="K23" s="170"/>
    </row>
    <row r="24" spans="1:13" ht="14.85" customHeight="1" x14ac:dyDescent="0.2">
      <c r="A24" s="94">
        <v>10</v>
      </c>
      <c r="B24" s="94">
        <v>15</v>
      </c>
      <c r="C24" s="94"/>
      <c r="D24" s="71"/>
      <c r="E24" s="79">
        <v>5</v>
      </c>
      <c r="F24" s="72"/>
      <c r="G24" s="171" t="s">
        <v>171</v>
      </c>
      <c r="H24" s="168"/>
      <c r="I24" s="110">
        <f>SUM(I25:I26)</f>
        <v>0</v>
      </c>
      <c r="J24" s="82"/>
      <c r="K24" s="170"/>
    </row>
    <row r="25" spans="1:13" ht="14.85" customHeight="1" x14ac:dyDescent="0.2">
      <c r="A25" s="94">
        <v>10</v>
      </c>
      <c r="B25" s="94">
        <v>15</v>
      </c>
      <c r="C25" s="94" t="s">
        <v>24</v>
      </c>
      <c r="D25" s="71"/>
      <c r="E25" s="79">
        <v>0</v>
      </c>
      <c r="F25" s="72"/>
      <c r="G25" s="180" t="s">
        <v>189</v>
      </c>
      <c r="H25" s="181" t="s">
        <v>96</v>
      </c>
      <c r="I25" s="104"/>
      <c r="J25" s="82"/>
      <c r="K25" s="170"/>
    </row>
    <row r="26" spans="1:13" ht="14.85" customHeight="1" x14ac:dyDescent="0.2">
      <c r="A26" s="94">
        <v>10</v>
      </c>
      <c r="B26" s="94">
        <v>15</v>
      </c>
      <c r="C26" s="94">
        <v>10</v>
      </c>
      <c r="D26" s="71"/>
      <c r="E26" s="79">
        <v>7</v>
      </c>
      <c r="F26" s="72"/>
      <c r="G26" s="180" t="s">
        <v>173</v>
      </c>
      <c r="H26" s="168"/>
      <c r="I26" s="104"/>
      <c r="J26" s="82"/>
      <c r="K26" s="170"/>
    </row>
    <row r="27" spans="1:13" ht="14.85" customHeight="1" x14ac:dyDescent="0.2">
      <c r="A27" s="173"/>
      <c r="B27" s="173"/>
      <c r="C27" s="173"/>
      <c r="D27" s="170"/>
      <c r="E27" s="170"/>
      <c r="F27" s="170"/>
      <c r="G27" s="170"/>
      <c r="H27" s="170"/>
      <c r="I27" s="174"/>
      <c r="J27" s="82"/>
      <c r="K27" s="170"/>
    </row>
    <row r="28" spans="1:13" ht="14.85" customHeight="1" x14ac:dyDescent="0.2">
      <c r="A28" s="94">
        <v>15</v>
      </c>
      <c r="B28" s="94"/>
      <c r="C28" s="94"/>
      <c r="D28" s="71"/>
      <c r="E28" s="79">
        <v>3</v>
      </c>
      <c r="F28" s="72"/>
      <c r="G28" s="146" t="s">
        <v>176</v>
      </c>
      <c r="H28" s="168"/>
      <c r="I28" s="110">
        <f>I29+I34+I35+I36</f>
        <v>0</v>
      </c>
      <c r="J28" s="170"/>
      <c r="K28" s="170"/>
      <c r="L28" s="170"/>
      <c r="M28" s="170"/>
    </row>
    <row r="29" spans="1:13" ht="14.85" customHeight="1" x14ac:dyDescent="0.2">
      <c r="A29" s="94">
        <v>15</v>
      </c>
      <c r="B29" s="94" t="s">
        <v>24</v>
      </c>
      <c r="C29" s="94"/>
      <c r="D29" s="71"/>
      <c r="E29" s="79">
        <v>8</v>
      </c>
      <c r="F29" s="72"/>
      <c r="G29" s="171" t="s">
        <v>177</v>
      </c>
      <c r="H29" s="168"/>
      <c r="I29" s="110">
        <f>SUM(I30:I33)</f>
        <v>0</v>
      </c>
      <c r="J29" s="170"/>
      <c r="K29" s="170"/>
      <c r="L29" s="170"/>
      <c r="M29" s="170"/>
    </row>
    <row r="30" spans="1:13" ht="14.85" customHeight="1" x14ac:dyDescent="0.2">
      <c r="A30" s="94">
        <v>15</v>
      </c>
      <c r="B30" s="94" t="s">
        <v>24</v>
      </c>
      <c r="C30" s="94" t="s">
        <v>24</v>
      </c>
      <c r="D30" s="71"/>
      <c r="E30" s="79">
        <v>3</v>
      </c>
      <c r="F30" s="120"/>
      <c r="G30" s="180" t="s">
        <v>190</v>
      </c>
      <c r="H30" s="172"/>
      <c r="I30" s="104"/>
      <c r="J30" s="170"/>
      <c r="K30" s="170"/>
      <c r="L30" s="170"/>
      <c r="M30" s="170"/>
    </row>
    <row r="31" spans="1:13" ht="14.85" customHeight="1" x14ac:dyDescent="0.2">
      <c r="A31" s="94">
        <v>15</v>
      </c>
      <c r="B31" s="94" t="s">
        <v>24</v>
      </c>
      <c r="C31" s="94">
        <v>10</v>
      </c>
      <c r="D31" s="71"/>
      <c r="E31" s="79">
        <v>0</v>
      </c>
      <c r="F31" s="170"/>
      <c r="G31" s="182" t="s">
        <v>179</v>
      </c>
      <c r="H31" s="170"/>
      <c r="I31" s="104"/>
      <c r="J31" s="170"/>
      <c r="K31" s="170"/>
      <c r="L31" s="170"/>
      <c r="M31" s="170"/>
    </row>
    <row r="32" spans="1:13" ht="14.85" customHeight="1" x14ac:dyDescent="0.2">
      <c r="A32" s="94">
        <v>15</v>
      </c>
      <c r="B32" s="94" t="s">
        <v>24</v>
      </c>
      <c r="C32" s="94">
        <v>15</v>
      </c>
      <c r="D32" s="71"/>
      <c r="E32" s="79">
        <v>5</v>
      </c>
      <c r="F32" s="170"/>
      <c r="G32" s="182" t="s">
        <v>180</v>
      </c>
      <c r="H32" s="170"/>
      <c r="I32" s="104"/>
      <c r="J32" s="170"/>
      <c r="K32" s="170"/>
      <c r="L32" s="170"/>
      <c r="M32" s="170"/>
    </row>
    <row r="33" spans="1:13" ht="14.85" customHeight="1" x14ac:dyDescent="0.2">
      <c r="A33" s="94">
        <v>15</v>
      </c>
      <c r="B33" s="94" t="s">
        <v>24</v>
      </c>
      <c r="C33" s="97">
        <v>20</v>
      </c>
      <c r="D33" s="71"/>
      <c r="E33" s="79">
        <v>2</v>
      </c>
      <c r="F33" s="170"/>
      <c r="G33" s="182" t="s">
        <v>191</v>
      </c>
      <c r="H33" s="170"/>
      <c r="I33" s="104"/>
      <c r="J33" s="170"/>
      <c r="K33" s="170"/>
      <c r="L33" s="170"/>
      <c r="M33" s="170"/>
    </row>
    <row r="34" spans="1:13" ht="14.85" customHeight="1" x14ac:dyDescent="0.2">
      <c r="A34" s="94">
        <v>15</v>
      </c>
      <c r="B34" s="94">
        <v>10</v>
      </c>
      <c r="C34" s="94"/>
      <c r="D34" s="71"/>
      <c r="E34" s="79">
        <v>5</v>
      </c>
      <c r="F34" s="72"/>
      <c r="G34" s="171" t="s">
        <v>192</v>
      </c>
      <c r="H34" s="168"/>
      <c r="I34" s="104"/>
      <c r="J34" s="170"/>
      <c r="K34" s="170"/>
      <c r="L34" s="170"/>
      <c r="M34" s="170"/>
    </row>
    <row r="35" spans="1:13" ht="14.85" customHeight="1" x14ac:dyDescent="0.2">
      <c r="A35" s="94">
        <v>15</v>
      </c>
      <c r="B35" s="94">
        <v>15</v>
      </c>
      <c r="C35" s="94"/>
      <c r="D35" s="71"/>
      <c r="E35" s="79">
        <v>0</v>
      </c>
      <c r="F35" s="72"/>
      <c r="G35" s="171" t="s">
        <v>193</v>
      </c>
      <c r="H35" s="168"/>
      <c r="I35" s="104"/>
      <c r="J35" s="170"/>
      <c r="K35" s="170"/>
      <c r="L35" s="170"/>
      <c r="M35" s="170"/>
    </row>
    <row r="36" spans="1:13" ht="14.85" customHeight="1" x14ac:dyDescent="0.2">
      <c r="A36" s="94">
        <v>15</v>
      </c>
      <c r="B36" s="97">
        <v>20</v>
      </c>
      <c r="C36" s="97"/>
      <c r="D36" s="71"/>
      <c r="E36" s="79">
        <v>7</v>
      </c>
      <c r="F36" s="120"/>
      <c r="G36" s="171" t="s">
        <v>194</v>
      </c>
      <c r="H36" s="172"/>
      <c r="I36" s="104"/>
      <c r="J36" s="170"/>
      <c r="K36" s="170"/>
      <c r="L36" s="170"/>
      <c r="M36" s="170"/>
    </row>
    <row r="37" spans="1:13" ht="14.85" customHeight="1" x14ac:dyDescent="0.2">
      <c r="A37" s="183"/>
      <c r="B37" s="184"/>
      <c r="C37" s="184"/>
      <c r="D37" s="71"/>
      <c r="E37" s="185"/>
      <c r="F37" s="120"/>
      <c r="G37" s="146"/>
      <c r="H37" s="172"/>
      <c r="I37" s="186"/>
      <c r="J37" s="170"/>
      <c r="K37" s="170"/>
    </row>
    <row r="38" spans="1:13" ht="14.85" customHeight="1" x14ac:dyDescent="0.2">
      <c r="A38" s="183"/>
      <c r="B38" s="184"/>
      <c r="C38" s="184"/>
      <c r="D38" s="71"/>
      <c r="E38" s="185"/>
      <c r="F38" s="120"/>
      <c r="G38" s="85" t="s">
        <v>195</v>
      </c>
      <c r="H38" s="172"/>
      <c r="I38" s="186"/>
      <c r="J38" s="170"/>
      <c r="K38" s="170"/>
    </row>
    <row r="39" spans="1:13" ht="14.85" customHeight="1" x14ac:dyDescent="0.2">
      <c r="A39" s="170"/>
      <c r="B39" s="170"/>
      <c r="C39" s="170"/>
      <c r="D39" s="170"/>
      <c r="E39" s="170"/>
      <c r="F39" s="170"/>
      <c r="H39" s="170"/>
      <c r="I39" s="170"/>
      <c r="J39" s="170"/>
      <c r="K39" s="170"/>
    </row>
    <row r="40" spans="1:13" ht="14.85" customHeight="1" x14ac:dyDescent="0.2">
      <c r="A40" s="170"/>
      <c r="B40" s="170"/>
      <c r="C40" s="170"/>
      <c r="D40" s="170"/>
      <c r="E40" s="170"/>
      <c r="F40" s="170"/>
      <c r="G40" s="86"/>
      <c r="H40" s="170"/>
      <c r="I40" s="170"/>
      <c r="J40" s="170"/>
      <c r="K40" s="170"/>
    </row>
    <row r="41" spans="1:13" ht="14.85" customHeight="1" x14ac:dyDescent="0.2">
      <c r="A41" s="170"/>
      <c r="B41" s="170"/>
      <c r="C41" s="170"/>
      <c r="D41" s="170"/>
      <c r="E41" s="170"/>
      <c r="F41" s="170"/>
      <c r="G41" s="170"/>
      <c r="H41" s="170"/>
      <c r="I41" s="170"/>
      <c r="J41" s="170"/>
      <c r="K41" s="170"/>
    </row>
    <row r="42" spans="1:13" ht="14.85" customHeight="1" x14ac:dyDescent="0.2">
      <c r="A42" s="170"/>
      <c r="B42" s="170"/>
      <c r="C42" s="170"/>
      <c r="D42" s="170"/>
      <c r="E42" s="170"/>
      <c r="F42" s="170"/>
      <c r="G42" s="170"/>
      <c r="H42" s="170"/>
      <c r="I42" s="170"/>
      <c r="J42" s="170"/>
      <c r="K42" s="170"/>
    </row>
    <row r="43" spans="1:13" ht="14.85" customHeight="1" x14ac:dyDescent="0.2">
      <c r="A43" s="170"/>
      <c r="B43" s="170"/>
      <c r="C43" s="170"/>
      <c r="D43" s="170"/>
      <c r="E43" s="170"/>
      <c r="F43" s="170"/>
      <c r="G43" s="170"/>
      <c r="H43" s="170"/>
      <c r="I43" s="170"/>
      <c r="J43" s="170"/>
      <c r="K43" s="170"/>
    </row>
    <row r="44" spans="1:13" ht="14.85" customHeight="1" x14ac:dyDescent="0.2">
      <c r="A44" s="170"/>
      <c r="B44" s="170"/>
      <c r="C44" s="170"/>
      <c r="D44" s="170"/>
      <c r="E44" s="170"/>
      <c r="F44" s="170"/>
      <c r="G44" s="170"/>
      <c r="H44" s="170"/>
      <c r="I44" s="170"/>
      <c r="J44" s="170"/>
      <c r="K44" s="170"/>
    </row>
    <row r="45" spans="1:13" ht="14.85" customHeight="1" x14ac:dyDescent="0.2">
      <c r="A45" s="170"/>
      <c r="B45" s="170"/>
      <c r="C45" s="170"/>
      <c r="D45" s="170"/>
      <c r="E45" s="170"/>
      <c r="F45" s="170"/>
      <c r="G45" s="170"/>
      <c r="H45" s="170"/>
      <c r="I45" s="170"/>
      <c r="J45" s="170"/>
      <c r="K45" s="170"/>
    </row>
    <row r="46" spans="1:13" ht="16.5" customHeight="1" x14ac:dyDescent="0.2">
      <c r="A46" s="170"/>
      <c r="B46" s="170"/>
      <c r="C46" s="170"/>
      <c r="D46" s="170"/>
      <c r="E46" s="170"/>
      <c r="F46" s="170"/>
      <c r="G46" s="170"/>
      <c r="H46" s="170"/>
      <c r="I46" s="170"/>
      <c r="J46" s="170"/>
      <c r="K46" s="170"/>
    </row>
    <row r="47" spans="1:13" ht="16.5" customHeight="1" x14ac:dyDescent="0.2">
      <c r="A47" s="170"/>
      <c r="B47" s="170"/>
      <c r="C47" s="170"/>
      <c r="D47" s="170"/>
      <c r="E47" s="170"/>
      <c r="F47" s="170"/>
      <c r="G47" s="170"/>
      <c r="H47" s="170"/>
      <c r="I47" s="170"/>
      <c r="J47" s="82"/>
      <c r="K47" s="170"/>
    </row>
    <row r="48" spans="1:13" ht="16.5" customHeight="1" x14ac:dyDescent="0.2">
      <c r="A48" s="170"/>
      <c r="B48" s="170"/>
      <c r="C48" s="170"/>
      <c r="D48" s="170"/>
      <c r="E48" s="170"/>
      <c r="F48" s="170"/>
      <c r="G48" s="86"/>
      <c r="H48" s="170"/>
      <c r="I48" s="170"/>
      <c r="J48" s="82"/>
      <c r="K48" s="170"/>
    </row>
    <row r="49" spans="1:11" ht="16.5" customHeight="1" x14ac:dyDescent="0.2">
      <c r="A49" s="170"/>
      <c r="B49" s="170"/>
      <c r="C49" s="170"/>
      <c r="D49" s="170"/>
      <c r="E49" s="170"/>
      <c r="F49" s="170"/>
      <c r="G49" s="86"/>
      <c r="H49" s="170"/>
      <c r="I49" s="170"/>
      <c r="J49" s="82"/>
      <c r="K49" s="170"/>
    </row>
    <row r="50" spans="1:11" ht="16.5" customHeight="1" x14ac:dyDescent="0.2">
      <c r="A50" s="170"/>
      <c r="B50" s="170"/>
      <c r="C50" s="170"/>
      <c r="D50" s="170"/>
      <c r="E50" s="170"/>
      <c r="F50" s="170"/>
      <c r="G50" s="86"/>
      <c r="H50" s="170"/>
      <c r="I50" s="170"/>
      <c r="J50" s="82"/>
      <c r="K50" s="170"/>
    </row>
    <row r="51" spans="1:11" ht="16.5" customHeight="1" x14ac:dyDescent="0.2">
      <c r="A51" s="170"/>
      <c r="B51" s="170"/>
      <c r="C51" s="170"/>
      <c r="D51" s="170"/>
      <c r="E51" s="170"/>
      <c r="F51" s="170"/>
      <c r="G51" s="86"/>
      <c r="H51" s="170"/>
      <c r="I51" s="170"/>
      <c r="J51" s="82"/>
      <c r="K51" s="170"/>
    </row>
    <row r="52" spans="1:11" ht="16.5" customHeight="1" x14ac:dyDescent="0.2">
      <c r="A52" s="170"/>
      <c r="B52" s="170"/>
      <c r="C52" s="170"/>
      <c r="D52" s="170"/>
      <c r="E52" s="170"/>
      <c r="F52" s="170"/>
      <c r="G52" s="170"/>
      <c r="H52" s="170"/>
      <c r="I52" s="170"/>
      <c r="J52" s="82"/>
      <c r="K52" s="170"/>
    </row>
    <row r="53" spans="1:11" ht="16.5" customHeight="1" x14ac:dyDescent="0.2">
      <c r="A53" s="170"/>
      <c r="B53" s="170"/>
      <c r="C53" s="170"/>
      <c r="D53" s="170"/>
      <c r="E53" s="170"/>
      <c r="F53" s="170"/>
      <c r="G53" s="170"/>
      <c r="H53" s="170"/>
      <c r="I53" s="170"/>
      <c r="J53" s="82"/>
      <c r="K53" s="170"/>
    </row>
    <row r="54" spans="1:11" ht="16.5" customHeight="1" x14ac:dyDescent="0.2">
      <c r="A54" s="170"/>
      <c r="B54" s="170"/>
      <c r="C54" s="170"/>
      <c r="D54" s="170"/>
      <c r="E54" s="170"/>
      <c r="F54" s="170"/>
      <c r="G54" s="170"/>
      <c r="H54" s="170"/>
      <c r="I54" s="170"/>
      <c r="J54" s="82"/>
      <c r="K54" s="170"/>
    </row>
    <row r="55" spans="1:11" ht="16.5" customHeight="1" x14ac:dyDescent="0.2">
      <c r="A55" s="170"/>
      <c r="B55" s="170"/>
      <c r="C55" s="170"/>
      <c r="D55" s="170"/>
      <c r="E55" s="170"/>
      <c r="F55" s="170"/>
      <c r="G55" s="170"/>
      <c r="H55" s="170"/>
      <c r="I55" s="170"/>
      <c r="J55" s="82"/>
      <c r="K55" s="170"/>
    </row>
    <row r="56" spans="1:11" ht="16.5" customHeight="1" x14ac:dyDescent="0.2">
      <c r="A56" s="170"/>
      <c r="B56" s="170"/>
      <c r="C56" s="170"/>
      <c r="D56" s="170"/>
      <c r="E56" s="170"/>
      <c r="F56" s="170"/>
      <c r="G56" s="170"/>
      <c r="H56" s="170"/>
      <c r="I56" s="170"/>
      <c r="J56" s="82"/>
      <c r="K56" s="170"/>
    </row>
    <row r="57" spans="1:11" ht="16.5" customHeight="1" x14ac:dyDescent="0.2">
      <c r="A57" s="170"/>
      <c r="B57" s="170"/>
      <c r="C57" s="170"/>
      <c r="D57" s="170"/>
      <c r="E57" s="170"/>
      <c r="F57" s="170"/>
      <c r="G57" s="170"/>
      <c r="H57" s="170"/>
      <c r="I57" s="170"/>
      <c r="J57" s="82"/>
      <c r="K57" s="170"/>
    </row>
    <row r="58" spans="1:11" ht="16.5" customHeight="1" x14ac:dyDescent="0.2">
      <c r="A58" s="170"/>
      <c r="B58" s="170"/>
      <c r="C58" s="170"/>
      <c r="D58" s="170"/>
      <c r="E58" s="170"/>
      <c r="F58" s="170"/>
      <c r="G58" s="170"/>
      <c r="H58" s="170"/>
      <c r="I58" s="170"/>
      <c r="J58" s="82"/>
      <c r="K58" s="170"/>
    </row>
    <row r="59" spans="1:11" ht="16.5" customHeight="1" x14ac:dyDescent="0.2">
      <c r="A59" s="170"/>
      <c r="B59" s="170"/>
      <c r="C59" s="170"/>
      <c r="D59" s="170"/>
      <c r="E59" s="170"/>
      <c r="F59" s="170"/>
      <c r="G59" s="170"/>
      <c r="H59" s="170"/>
      <c r="I59" s="170"/>
      <c r="J59" s="82"/>
      <c r="K59" s="170"/>
    </row>
    <row r="60" spans="1:11" ht="16.5" customHeight="1" x14ac:dyDescent="0.2">
      <c r="A60" s="170"/>
      <c r="B60" s="170"/>
      <c r="C60" s="170"/>
      <c r="D60" s="170"/>
      <c r="E60" s="170"/>
      <c r="F60" s="170"/>
      <c r="G60" s="170"/>
      <c r="H60" s="170"/>
      <c r="I60" s="170"/>
      <c r="J60" s="170"/>
      <c r="K60" s="170"/>
    </row>
    <row r="61" spans="1:11" ht="16.5" customHeight="1" x14ac:dyDescent="0.2">
      <c r="A61" s="170"/>
      <c r="B61" s="170"/>
      <c r="C61" s="170"/>
      <c r="D61" s="170"/>
      <c r="E61" s="170"/>
      <c r="F61" s="170"/>
      <c r="G61" s="170"/>
      <c r="H61" s="170"/>
      <c r="I61" s="170"/>
      <c r="J61" s="170"/>
      <c r="K61" s="170"/>
    </row>
    <row r="62" spans="1:11" ht="16.5" customHeight="1" x14ac:dyDescent="0.2">
      <c r="A62" s="170"/>
      <c r="B62" s="170"/>
      <c r="C62" s="170"/>
      <c r="D62" s="170"/>
      <c r="E62" s="170"/>
      <c r="F62" s="170"/>
      <c r="G62" s="170"/>
      <c r="H62" s="170"/>
      <c r="I62" s="170"/>
      <c r="J62" s="170"/>
      <c r="K62" s="170"/>
    </row>
    <row r="63" spans="1:11" ht="16.5" customHeight="1" x14ac:dyDescent="0.2">
      <c r="A63" s="170"/>
      <c r="B63" s="170"/>
      <c r="C63" s="170"/>
      <c r="D63" s="170"/>
      <c r="E63" s="170"/>
      <c r="F63" s="170"/>
      <c r="G63" s="170"/>
      <c r="H63" s="170"/>
      <c r="I63" s="170"/>
      <c r="J63" s="170"/>
    </row>
    <row r="64" spans="1:11" ht="16.5" customHeight="1" x14ac:dyDescent="0.2">
      <c r="A64" s="170"/>
      <c r="B64" s="170"/>
      <c r="C64" s="170"/>
      <c r="D64" s="170"/>
      <c r="E64" s="170"/>
      <c r="F64" s="170"/>
      <c r="G64" s="170"/>
      <c r="H64" s="170"/>
      <c r="I64" s="170"/>
      <c r="J64" s="170"/>
    </row>
    <row r="65" spans="1:12" ht="16.5" customHeight="1" x14ac:dyDescent="0.2">
      <c r="A65" s="170"/>
      <c r="B65" s="170"/>
      <c r="C65" s="170"/>
      <c r="D65" s="170"/>
      <c r="E65" s="170"/>
      <c r="F65" s="170"/>
      <c r="G65" s="170"/>
      <c r="H65" s="170"/>
      <c r="I65" s="170"/>
      <c r="J65" s="170"/>
      <c r="K65" s="170"/>
    </row>
    <row r="66" spans="1:12" ht="16.5" customHeight="1" x14ac:dyDescent="0.2">
      <c r="A66" s="170"/>
      <c r="B66" s="170"/>
      <c r="C66" s="170"/>
      <c r="D66" s="170"/>
      <c r="E66" s="170"/>
      <c r="F66" s="170"/>
      <c r="G66" s="170"/>
      <c r="H66" s="170"/>
      <c r="I66" s="170"/>
      <c r="J66" s="170"/>
    </row>
    <row r="67" spans="1:12" ht="16.5" customHeight="1" x14ac:dyDescent="0.2">
      <c r="A67" s="170"/>
      <c r="B67" s="170"/>
      <c r="C67" s="170"/>
      <c r="D67" s="170"/>
      <c r="E67" s="170"/>
      <c r="F67" s="170"/>
      <c r="G67" s="170"/>
      <c r="H67" s="170"/>
      <c r="I67" s="170"/>
      <c r="J67" s="170"/>
    </row>
    <row r="68" spans="1:12" ht="16.5" customHeight="1" x14ac:dyDescent="0.2">
      <c r="A68" s="170"/>
      <c r="B68" s="170"/>
      <c r="C68" s="170"/>
      <c r="D68" s="170"/>
      <c r="E68" s="170"/>
      <c r="F68" s="170"/>
      <c r="G68" s="170"/>
      <c r="H68" s="170"/>
      <c r="I68" s="170"/>
      <c r="J68" s="170"/>
    </row>
    <row r="69" spans="1:12" ht="16.5" customHeight="1" x14ac:dyDescent="0.2">
      <c r="A69" s="170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</row>
    <row r="70" spans="1:12" ht="16.5" customHeight="1" x14ac:dyDescent="0.2">
      <c r="A70" s="170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</row>
    <row r="71" spans="1:12" ht="16.5" customHeight="1" x14ac:dyDescent="0.2">
      <c r="A71" s="170"/>
      <c r="B71" s="170"/>
      <c r="C71" s="170"/>
      <c r="D71" s="170"/>
      <c r="E71" s="170"/>
      <c r="G71" s="176"/>
      <c r="H71" s="170"/>
      <c r="I71" s="170"/>
      <c r="J71" s="170"/>
      <c r="K71" s="170"/>
      <c r="L71" s="170"/>
    </row>
    <row r="72" spans="1:12" ht="16.5" customHeight="1" x14ac:dyDescent="0.2">
      <c r="A72" s="170"/>
      <c r="B72" s="170"/>
      <c r="C72" s="170"/>
      <c r="D72" s="170"/>
      <c r="E72" s="170"/>
      <c r="G72" s="176"/>
      <c r="H72" s="170"/>
      <c r="I72" s="170"/>
      <c r="J72" s="170"/>
      <c r="K72" s="170"/>
      <c r="L72" s="170"/>
    </row>
    <row r="73" spans="1:12" ht="16.5" customHeight="1" x14ac:dyDescent="0.2">
      <c r="A73" s="170"/>
      <c r="B73" s="170"/>
      <c r="C73" s="170"/>
      <c r="D73" s="170"/>
      <c r="E73" s="170"/>
      <c r="G73" s="176"/>
      <c r="H73" s="170"/>
      <c r="I73" s="170"/>
      <c r="J73" s="170"/>
      <c r="K73" s="170"/>
      <c r="L73" s="170"/>
    </row>
    <row r="74" spans="1:12" ht="16.5" customHeight="1" x14ac:dyDescent="0.2">
      <c r="H74" s="170"/>
      <c r="I74" s="170"/>
      <c r="J74" s="170"/>
      <c r="K74" s="170"/>
      <c r="L74" s="170"/>
    </row>
    <row r="75" spans="1:12" x14ac:dyDescent="0.2">
      <c r="G75" s="171"/>
      <c r="H75" s="170"/>
      <c r="I75" s="170"/>
      <c r="J75" s="170"/>
      <c r="K75" s="170"/>
      <c r="L75" s="170"/>
    </row>
    <row r="76" spans="1:12" x14ac:dyDescent="0.2">
      <c r="H76" s="170"/>
      <c r="I76" s="170"/>
      <c r="J76" s="170"/>
      <c r="K76" s="170"/>
      <c r="L76" s="170"/>
    </row>
    <row r="77" spans="1:12" x14ac:dyDescent="0.2">
      <c r="H77" s="170"/>
      <c r="I77" s="170"/>
      <c r="J77" s="170"/>
      <c r="K77" s="170"/>
      <c r="L77" s="170"/>
    </row>
  </sheetData>
  <mergeCells count="4">
    <mergeCell ref="H9:I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9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ti Fiva" ma:contentTypeID="0x010100A530CFF0EEB1442EBD6E2CB2270C99FD00ECDE9088CFA147D3AD77014B3E3EC4E80055F36103AE3C2E4597B34C7FF315E4C7" ma:contentTypeVersion="7231" ma:contentTypeDescription="Fivan asiakirjat" ma:contentTypeScope="" ma:versionID="2f713dd8a7b4805025eaebd02c674ef4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3/fields" xmlns:ns3="BB6101C0-11A5-496E-9907-74FF208C30C2" xmlns:ns4="d3daef55-7209-4dc2-8bd7-624befa91b14" xmlns:ns5="http://schemas.microsoft.com/sharepoint/v4" targetNamespace="http://schemas.microsoft.com/office/2006/metadata/properties" ma:root="true" ma:fieldsID="4416ce067958978bcc416b74d349972c" ns1:_="" ns2:_="" ns3:_="" ns4:_="" ns5:_="">
    <xsd:import namespace="http://schemas.microsoft.com/sharepoint/v3"/>
    <xsd:import namespace="http://schemas.microsoft.com/sharepoint/v3/fields"/>
    <xsd:import namespace="BB6101C0-11A5-496E-9907-74FF208C30C2"/>
    <xsd:import namespace="d3daef55-7209-4dc2-8bd7-624befa91b14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Date"/>
                <xsd:element ref="ns3:TaskId" minOccurs="0"/>
                <xsd:element ref="ns3:GRSId" minOccurs="0"/>
                <xsd:element ref="ns1:ArchiveTime" minOccurs="0"/>
                <xsd:element ref="ns3:Function" minOccurs="0"/>
                <xsd:element ref="ns3:RecordType" minOccurs="0"/>
                <xsd:element ref="ns1:Publicityclass"/>
                <xsd:element ref="ns1:SecurityReasonFiva" minOccurs="0"/>
                <xsd:element ref="ns1:CustomDistributionRestricted" minOccurs="0"/>
                <xsd:element ref="ns1:CustomDistribution" minOccurs="0"/>
                <xsd:element ref="ns1:Originator" minOccurs="0"/>
                <xsd:element ref="ns1:OriginatorCorporateName" minOccurs="0"/>
                <xsd:element ref="ns1:OriginatorUnitFiva" minOccurs="0"/>
                <xsd:element ref="ns1:Diarium" minOccurs="0"/>
                <xsd:element ref="ns1:RegistrationID" minOccurs="0"/>
                <xsd:element ref="ns1:Status"/>
                <xsd:element ref="ns1:AddedRelations" minOccurs="0"/>
                <xsd:element ref="ns1:GRSSelectionDate" minOccurs="0"/>
                <xsd:element ref="ns1:SharePointId" minOccurs="0"/>
                <xsd:element ref="ns1:CorporateName" minOccurs="0"/>
                <xsd:element ref="ns1:YhpeCode" minOccurs="0"/>
                <xsd:element ref="ns1:SelectedYhpeData" minOccurs="0"/>
                <xsd:element ref="ns1:DocumentShape" minOccurs="0"/>
                <xsd:element ref="ns1:Direction" minOccurs="0"/>
                <xsd:element ref="ns1:Sender" minOccurs="0"/>
                <xsd:element ref="ns1:Receiver" minOccurs="0"/>
                <xsd:element ref="ns1:Registration" minOccurs="0"/>
                <xsd:element ref="ns1:Sent" minOccurs="0"/>
                <xsd:element ref="ns1:Acquired" minOccurs="0"/>
                <xsd:element ref="ns1:ValidBegin" minOccurs="0"/>
                <xsd:element ref="ns1:ValidEnd" minOccurs="0"/>
                <xsd:element ref="ns1:DateDisplay" minOccurs="0"/>
                <xsd:element ref="ns1:Deadline" minOccurs="0"/>
                <xsd:element ref="ns1:Personaldata" minOccurs="0"/>
                <xsd:element ref="ns1:ProtectionLevel" minOccurs="0"/>
                <xsd:element ref="ns1:LanguageFiva" minOccurs="0"/>
                <xsd:element ref="ns1:OtherID" minOccurs="0"/>
                <xsd:element ref="ns1:RegulationID" minOccurs="0"/>
                <xsd:element ref="ns1:SPDescription" minOccurs="0"/>
                <xsd:element ref="ns1:Abstract" minOccurs="0"/>
                <xsd:element ref="ns1:AuthenticityChecker" minOccurs="0"/>
                <xsd:element ref="ns1:AuthenticityDate" minOccurs="0"/>
                <xsd:element ref="ns1:AuthenticityDescription" minOccurs="0"/>
                <xsd:element ref="ns1:SignatureDescription" minOccurs="0"/>
                <xsd:element ref="ns3:LinkInfoId" minOccurs="0"/>
                <xsd:element ref="ns1:Editor" minOccurs="0"/>
                <xsd:element ref="ns3:TaskPhaseId" minOccurs="0"/>
                <xsd:element ref="ns4:_dlc_DocId" minOccurs="0"/>
                <xsd:element ref="ns4:_dlc_DocIdUrl" minOccurs="0"/>
                <xsd:element ref="ns4:_dlc_DocIdPersistId" minOccurs="0"/>
                <xsd:element ref="ns5:IconOverlay" minOccurs="0"/>
                <xsd:element ref="ns1:_vti_ItemHoldRecordStatus" minOccurs="0"/>
                <xsd:element ref="ns1:AccessRights" minOccurs="0"/>
                <xsd:element ref="ns3:SendToBuffer" minOccurs="0"/>
                <xsd:element ref="ns3:TaskPhaseNativeIdentifier" minOccurs="0"/>
                <xsd:element ref="ns3:DocumentTypeKey" minOccurs="0"/>
                <xsd:element ref="ns4:BOFMigraati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rchiveTime" ma:index="5" nillable="true" ma:displayName="Arkistointiajankohta kk" ma:default="1" ma:description="Määritä vaihtoehto; Heti tai aika kuukausina. Diaariasiakirjoilla arkistointiajankohta on aina &quot;Heti&quot;." ma:format="Dropdown" ma:internalName="ArchiveTime" ma:readOnly="false">
      <xsd:simpleType>
        <xsd:restriction base="dms:Choice">
          <xsd:enumeration value="Heti"/>
          <xsd:enumeration value="1"/>
          <xsd:enumeration value="6"/>
          <xsd:enumeration value="12"/>
        </xsd:restriction>
      </xsd:simpleType>
    </xsd:element>
    <xsd:element name="Publicityclass" ma:index="9" ma:displayName="Julkisuusluokka" ma:description="" ma:format="Dropdown" ma:internalName="Publicityclass" ma:readOnly="false">
      <xsd:simpleType>
        <xsd:restriction base="dms:Choice">
          <xsd:enumeration value="Julkinen"/>
          <xsd:enumeration value="Sisäinen"/>
          <xsd:enumeration value="Osittain salassa pidettävä"/>
          <xsd:enumeration value="Salassa pidettävä"/>
        </xsd:restriction>
      </xsd:simpleType>
    </xsd:element>
    <xsd:element name="SecurityReasonFiva" ma:index="10" nillable="true" ma:displayName="Salassapitoperuste" ma:description="" ma:format="Dropdown" ma:internalName="SecurityReasonFiva" ma:readOnly="false">
      <xsd:simpleType>
        <xsd:restriction base="dms:Choice">
          <xsd:enumeration value="-"/>
          <xsd:enumeration value="JulkL 24.1 § 2 k kansainvälinen toiminta"/>
          <xsd:enumeration value="JulkL 24.1 § 3 k esitutkintamateriaali"/>
          <xsd:enumeration value="JulkL 24.1 § 6 k kanteluasiakirjat ennen ratkaisua"/>
          <xsd:enumeration value="JulkL 24.1 § 7 k turvajärjestelmät"/>
          <xsd:enumeration value="JulkL 24.1 § 8 k onnettomuus ja poikkeusoloihin varautuminen"/>
          <xsd:enumeration value="JulkL 24.1 § 12 k selvitykset rahoitusmarkkinoista"/>
          <xsd:enumeration value="JulkL 24.1 § 13 k kansantalouden kehitystä kuvaavat tilastot"/>
          <xsd:enumeration value="JulkL 24.1 § 15 k tarkastus- ja valvontatoimi"/>
          <xsd:enumeration value="JulkL 24.1 § 17 k julkisyhteisön liike- ja ammattisalaisuus"/>
          <xsd:enumeration value="JulkL 24.1 § 18 k julkisyhteisön työmarkkinaosapuolen asiakirjat"/>
          <xsd:enumeration value="JulkL 24.1 § 19 k Fivan oikeudenkäynti valmistelumateriaali"/>
          <xsd:enumeration value="JulkL 24.1 § 20 k yksityisen liike- ja ammattisalaisuus"/>
          <xsd:enumeration value="JulkL 24.1 § 23 k tietoja henkilön vuosituloista tai varallisuudesta"/>
          <xsd:enumeration value="JulkL 24.1 § 25 k tietoja työhallinnon asiakkaista tai terveydentilasta"/>
          <xsd:enumeration value="JulkL 24.1 § 29 k rekrytointi"/>
          <xsd:enumeration value="JulkL 24.1 § 32 k tietoja henkilökohtaisista oloista"/>
          <xsd:enumeration value="JulkL 5.2 § e contrario"/>
          <xsd:enumeration value="JulkL 6.1 § 9 k e contrario"/>
          <xsd:enumeration value="JulkL 7.2 § tarjouskilpailu kesken"/>
          <xsd:enumeration value="JulkL 23 § vaitiolovelvollisuus ja hyväksikäyttökielto"/>
          <xsd:enumeration value="Julkinen, kun asia päätetty"/>
          <xsd:enumeration value="Luottamuksellisuutta ei määritelty"/>
        </xsd:restriction>
      </xsd:simpleType>
    </xsd:element>
    <xsd:element name="CustomDistributionRestricted" ma:index="11" nillable="true" ma:displayName="Jakelu rajoitettu" ma:description="" ma:internalName="CustomDistributionRestricted">
      <xsd:simpleType>
        <xsd:restriction base="dms:Boolean"/>
      </xsd:simpleType>
    </xsd:element>
    <xsd:element name="CustomDistribution" ma:index="12" nillable="true" ma:displayName="Jakelu" ma:description="" ma:internalName="CustomDistribution">
      <xsd:simpleType>
        <xsd:restriction base="dms:Text"/>
      </xsd:simpleType>
    </xsd:element>
    <xsd:element name="Originator" ma:index="13" nillable="true" ma:displayName="Tekijä(t)" ma:description="" ma:internalName="Originator">
      <xsd:simpleType>
        <xsd:restriction base="dms:Text"/>
      </xsd:simpleType>
    </xsd:element>
    <xsd:element name="OriginatorCorporateName" ma:index="14" nillable="true" ma:displayName="Tekijän organisaatio" ma:description="" ma:internalName="OriginatorCorporateName">
      <xsd:simpleType>
        <xsd:restriction base="dms:Text"/>
      </xsd:simpleType>
    </xsd:element>
    <xsd:element name="OriginatorUnitFiva" ma:index="15" nillable="true" ma:displayName="Tekijän organisaatioyksikkö" ma:default="" ma:description="" ma:internalName="OriginatorUnitFiva" ma:readOnly="false">
      <xsd:simpleType>
        <xsd:restriction base="dms:Choice">
          <xsd:enumeration value="Johtaja"/>
          <xsd:enumeration value="Johdon neuvonantaja"/>
          <xsd:enumeration value="Johtoryhmän ja johtokunnan sihteeri"/>
          <xsd:enumeration value="Markkina- ja menettelytapavalvonta"/>
          <xsd:enumeration value="IFRS-valvonta"/>
          <xsd:enumeration value="Markkinat"/>
          <xsd:enumeration value="Pankki- ja vakuutuspalvelut ja -tuotteet"/>
          <xsd:enumeration value="Sijoituspalvelut ja -tuotteet"/>
          <xsd:enumeration value="Pankkivalvonta"/>
          <xsd:enumeration value="Pankkien jatkuva valvonta 1"/>
          <xsd:enumeration value="Pankkien jatkuva valvonta 2"/>
          <xsd:enumeration value="Pankkien tarkastus ja mallit"/>
          <xsd:enumeration value="Pankkien sääntely ja riskialueet"/>
          <xsd:enumeration value="Taloudellinen analyysi ja operatiiviset riskit"/>
          <xsd:enumeration value="Taloudellinen analyysi"/>
          <xsd:enumeration value="Operatiiviset riskit"/>
          <xsd:enumeration value="Vakuutusvalvonta"/>
          <xsd:enumeration value="Vahinko- ja henkivakuutus"/>
          <xsd:enumeration value="Työeläkelaitokset"/>
          <xsd:enumeration value="Työttömyysvakuutus"/>
          <xsd:enumeration value="Esikunta"/>
          <xsd:enumeration value="Lakiasiat"/>
          <xsd:enumeration value="Hallinto"/>
          <xsd:enumeration value="Viestintä"/>
        </xsd:restriction>
      </xsd:simpleType>
    </xsd:element>
    <xsd:element name="Diarium" ma:index="16" nillable="true" ma:displayName="Diarium" ma:default="0" ma:description="" ma:hidden="true" ma:internalName="Diarium" ma:readOnly="false">
      <xsd:simpleType>
        <xsd:restriction base="dms:Boolean"/>
      </xsd:simpleType>
    </xsd:element>
    <xsd:element name="RegistrationID" ma:index="17" nillable="true" ma:displayName="Asianumero" ma:description="" ma:internalName="RegistrationID">
      <xsd:simpleType>
        <xsd:restriction base="dms:Text"/>
      </xsd:simpleType>
    </xsd:element>
    <xsd:element name="Status" ma:index="18" ma:displayName="Tila" ma:default="Luonnos" ma:description="" ma:internalName="Status">
      <xsd:simpleType>
        <xsd:restriction base="dms:Choice">
          <xsd:enumeration value="Luonnos"/>
          <xsd:enumeration value="Valmis"/>
        </xsd:restriction>
      </xsd:simpleType>
    </xsd:element>
    <xsd:element name="AddedRelations" ma:index="19" nillable="true" ma:displayName="Viittaukset dokumentteihin" ma:description="" ma:hidden="true" ma:internalName="AddedRelations" ma:readOnly="false">
      <xsd:simpleType>
        <xsd:restriction base="dms:Note"/>
      </xsd:simpleType>
    </xsd:element>
    <xsd:element name="GRSSelectionDate" ma:index="20" nillable="true" ma:displayName="TOS-luokan valintapvm." ma:description="" ma:format="DateOnly" ma:internalName="GRSSelectionDate">
      <xsd:simpleType>
        <xsd:restriction base="dms:DateTime"/>
      </xsd:simpleType>
    </xsd:element>
    <xsd:element name="SharePointId" ma:index="21" nillable="true" ma:displayName="SharePointId" ma:description="SharePointId" ma:indexed="true" ma:internalName="SharePointId" ma:readOnly="false">
      <xsd:simpleType>
        <xsd:restriction base="dms:Unknown"/>
      </xsd:simpleType>
    </xsd:element>
    <xsd:element name="CorporateName" ma:index="22" nillable="true" ma:displayName="Yhteisö" ma:description="" ma:hidden="true" ma:internalName="CorporateName">
      <xsd:simpleType>
        <xsd:restriction base="dms:Note"/>
      </xsd:simpleType>
    </xsd:element>
    <xsd:element name="YhpeCode" ma:index="23" nillable="true" ma:displayName="YksikköID" ma:description="" ma:hidden="true" ma:internalName="YhpeCode">
      <xsd:simpleType>
        <xsd:restriction base="dms:Note"/>
      </xsd:simpleType>
    </xsd:element>
    <xsd:element name="SelectedYhpeData" ma:index="24" nillable="true" ma:displayName="Yhteisö ja Id" ma:description="" ma:hidden="true" ma:internalName="SelectedYhpeData">
      <xsd:simpleType>
        <xsd:restriction base="dms:Unknown"/>
      </xsd:simpleType>
    </xsd:element>
    <xsd:element name="DocumentShape" ma:index="25" nillable="true" ma:displayName="Dokumentin luonne" ma:description="" ma:internalName="DocumentShape">
      <xsd:simpleType>
        <xsd:union memberTypes="dms:Text">
          <xsd:simpleType>
            <xsd:restriction base="dms:Choice">
              <xsd:enumeration value="Esittelymuistio"/>
              <xsd:enumeration value="Esityslista"/>
              <xsd:enumeration value="Faksi"/>
              <xsd:enumeration value="Kokousmuistio"/>
              <xsd:enumeration value="Lähete"/>
              <xsd:enumeration value="Matkakertomus"/>
              <xsd:enumeration value="Muistio"/>
              <xsd:enumeration value="Pöytäkirja"/>
              <xsd:enumeration value="Tarra 2 x 7"/>
              <xsd:enumeration value="Yleisasiakirja (ilman vastaanottajaa)"/>
              <xsd:enumeration value="Yleisasiakirja (vastaanottajalla)"/>
            </xsd:restriction>
          </xsd:simpleType>
        </xsd:union>
      </xsd:simpleType>
    </xsd:element>
    <xsd:element name="Direction" ma:index="26" nillable="true" ma:displayName="Suunta" ma:description="" ma:format="RadioButtons" ma:internalName="Direction">
      <xsd:simpleType>
        <xsd:restriction base="dms:Choice">
          <xsd:enumeration value="Lähtevä"/>
          <xsd:enumeration value="Saapuva"/>
          <xsd:enumeration value="Sisäinen"/>
        </xsd:restriction>
      </xsd:simpleType>
    </xsd:element>
    <xsd:element name="Sender" ma:index="27" nillable="true" ma:displayName="Lähettäjä" ma:description="" ma:internalName="Sender">
      <xsd:simpleType>
        <xsd:restriction base="dms:Text"/>
      </xsd:simpleType>
    </xsd:element>
    <xsd:element name="Receiver" ma:index="28" nillable="true" ma:displayName="Vastaanottaja" ma:description="" ma:internalName="Receiver">
      <xsd:simpleType>
        <xsd:restriction base="dms:Text"/>
      </xsd:simpleType>
    </xsd:element>
    <xsd:element name="Registration" ma:index="29" nillable="true" ma:displayName="Muu rekisteröinti" ma:description="" ma:internalName="Registration">
      <xsd:simpleType>
        <xsd:restriction base="dms:Text"/>
      </xsd:simpleType>
    </xsd:element>
    <xsd:element name="Sent" ma:index="30" nillable="true" ma:displayName="Lähetetty" ma:description="" ma:format="DateOnly" ma:internalName="Sent">
      <xsd:simpleType>
        <xsd:restriction base="dms:DateTime"/>
      </xsd:simpleType>
    </xsd:element>
    <xsd:element name="Acquired" ma:index="31" nillable="true" ma:displayName="Vastaanotettu" ma:description="" ma:format="DateOnly" ma:internalName="Acquired">
      <xsd:simpleType>
        <xsd:restriction base="dms:DateTime"/>
      </xsd:simpleType>
    </xsd:element>
    <xsd:element name="ValidBegin" ma:index="32" nillable="true" ma:displayName="Voimassaolo (alku)" ma:description="" ma:format="DateOnly" ma:internalName="ValidBegin">
      <xsd:simpleType>
        <xsd:restriction base="dms:DateTime"/>
      </xsd:simpleType>
    </xsd:element>
    <xsd:element name="ValidEnd" ma:index="33" nillable="true" ma:displayName="Voimassaolo (loppu)" ma:description="" ma:format="DateOnly" ma:internalName="ValidEnd">
      <xsd:simpleType>
        <xsd:restriction base="dms:DateTime"/>
      </xsd:simpleType>
    </xsd:element>
    <xsd:element name="DateDisplay" ma:index="34" nillable="true" ma:displayName="Tapahtuman pvm" ma:description="" ma:format="DateOnly" ma:internalName="DateDisplay">
      <xsd:simpleType>
        <xsd:restriction base="dms:DateTime"/>
      </xsd:simpleType>
    </xsd:element>
    <xsd:element name="Deadline" ma:index="35" nillable="true" ma:displayName="Määräpäivä" ma:description="" ma:format="DateOnly" ma:internalName="Deadline">
      <xsd:simpleType>
        <xsd:restriction base="dms:DateTime"/>
      </xsd:simpleType>
    </xsd:element>
    <xsd:element name="Personaldata" ma:index="36" nillable="true" ma:displayName="Henkilötietoluonne" ma:description="" ma:internalName="Personaldata" ma:readOnly="false">
      <xsd:simpleType>
        <xsd:restriction base="dms:Choice">
          <xsd:enumeration value="Ei sisällä henkilötietoja"/>
          <xsd:enumeration value="Sisältää henkilötietoja"/>
          <xsd:enumeration value="Sisältää arkaluonteisia henkilötietoja"/>
        </xsd:restriction>
      </xsd:simpleType>
    </xsd:element>
    <xsd:element name="ProtectionLevel" ma:index="37" nillable="true" ma:displayName="Suojaustaso" ma:description="" ma:internalName="ProtectionLevel" ma:readOnly="false">
      <xsd:simpleType>
        <xsd:restriction base="dms:Choice">
          <xsd:enumeration value="-"/>
          <xsd:enumeration value="I"/>
          <xsd:enumeration value="II"/>
          <xsd:enumeration value="III"/>
          <xsd:enumeration value="IV"/>
        </xsd:restriction>
      </xsd:simpleType>
    </xsd:element>
    <xsd:element name="LanguageFiva" ma:index="38" nillable="true" ma:displayName="Kieli" ma:default="fi - suomi" ma:internalName="LanguageFiva" ma:readOnly="false">
      <xsd:simpleType>
        <xsd:restriction base="dms:Choice">
          <xsd:enumeration value="fi - suomi"/>
          <xsd:enumeration value="en - englanti"/>
          <xsd:enumeration value="sv - ruotsi"/>
          <xsd:enumeration value="muu"/>
        </xsd:restriction>
      </xsd:simpleType>
    </xsd:element>
    <xsd:element name="OtherID" ma:index="39" nillable="true" ma:displayName="Muu tunnus" ma:description="" ma:internalName="OtherID">
      <xsd:simpleType>
        <xsd:restriction base="dms:Text"/>
      </xsd:simpleType>
    </xsd:element>
    <xsd:element name="RegulationID" ma:index="40" nillable="true" ma:displayName="Määräystunnus" ma:description="" ma:internalName="RegulationID">
      <xsd:simpleType>
        <xsd:restriction base="dms:Text"/>
      </xsd:simpleType>
    </xsd:element>
    <xsd:element name="SPDescription" ma:index="42" nillable="true" ma:displayName="Lisätietoja" ma:internalName="SPDescription">
      <xsd:simpleType>
        <xsd:restriction base="dms:Note">
          <xsd:maxLength value="255"/>
        </xsd:restriction>
      </xsd:simpleType>
    </xsd:element>
    <xsd:element name="Abstract" ma:index="43" nillable="true" ma:displayName="Tiivistelmä" ma:description="" ma:internalName="Abstract">
      <xsd:simpleType>
        <xsd:restriction base="dms:Note"/>
      </xsd:simpleType>
    </xsd:element>
    <xsd:element name="AuthenticityChecker" ma:index="44" nillable="true" ma:displayName="Tarkastusmerk. tekijä" ma:description="" ma:internalName="AuthenticityChecker">
      <xsd:simpleType>
        <xsd:restriction base="dms:Text"/>
      </xsd:simpleType>
    </xsd:element>
    <xsd:element name="AuthenticityDate" ma:index="45" nillable="true" ma:displayName="Tarkastusmerk. aikam." ma:description="" ma:format="DateOnly" ma:internalName="AuthenticityDate">
      <xsd:simpleType>
        <xsd:restriction base="dms:DateTime"/>
      </xsd:simpleType>
    </xsd:element>
    <xsd:element name="AuthenticityDescription" ma:index="46" nillable="true" ma:displayName="Tarkastuksen kuvaus" ma:description="" ma:internalName="AuthenticityDescription">
      <xsd:simpleType>
        <xsd:restriction base="dms:Note"/>
      </xsd:simpleType>
    </xsd:element>
    <xsd:element name="SignatureDescription" ma:index="47" nillable="true" ma:displayName="Allekirjoituksen kuvaus" ma:description="" ma:internalName="SignatureDescription">
      <xsd:simpleType>
        <xsd:restriction base="dms:Text"/>
      </xsd:simpleType>
    </xsd:element>
    <xsd:element name="Editor" ma:index="51" nillable="true" ma:displayName="Muokkaaja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vti_ItemHoldRecordStatus" ma:index="61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  <xsd:element name="AccessRights" ma:index="62" nillable="true" ma:displayName="Lukuoikeudet arkistoinnin jälkeen" ma:description="Oletusarvot peritty työtilalta sekä TOS:sta." ma:internalName="AccessRight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Date" ma:index="2" ma:displayName="Päivämäärä" ma:default="[today]" ma:format="DateOnly" ma:internalName="Date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6101C0-11A5-496E-9907-74FF208C30C2" elementFormDefault="qualified">
    <xsd:import namespace="http://schemas.microsoft.com/office/2006/documentManagement/types"/>
    <xsd:import namespace="http://schemas.microsoft.com/office/infopath/2007/PartnerControls"/>
    <xsd:element name="TaskId" ma:index="3" nillable="true" ma:displayName="TaskId" ma:description="TaskId" ma:hidden="true" ma:internalName="TaskId" ma:readOnly="false">
      <xsd:simpleType>
        <xsd:restriction base="dms:Text"/>
      </xsd:simpleType>
    </xsd:element>
    <xsd:element name="GRSId" ma:index="4" nillable="true" ma:displayName="GRSId" ma:description="GRSId" ma:hidden="true" ma:internalName="GRSId" ma:readOnly="false">
      <xsd:simpleType>
        <xsd:restriction base="dms:Text"/>
      </xsd:simpleType>
    </xsd:element>
    <xsd:element name="Function" ma:index="7" nillable="true" ma:displayName="TOS-luokka (Tehtäväluokka)" ma:description="" ma:internalName="Function">
      <xsd:simpleType>
        <xsd:restriction base="dms:Text"/>
      </xsd:simpleType>
    </xsd:element>
    <xsd:element name="RecordType" ma:index="8" nillable="true" ma:displayName="Asiakirjatyyppi" ma:description="" ma:internalName="RecordType">
      <xsd:simpleType>
        <xsd:restriction base="dms:Text"/>
      </xsd:simpleType>
    </xsd:element>
    <xsd:element name="LinkInfoId" ma:index="48" nillable="true" ma:displayName="LinkInfoId" ma:description="" ma:hidden="true" ma:internalName="LinkInfoId" ma:readOnly="true">
      <xsd:simpleType>
        <xsd:restriction base="dms:Text"/>
      </xsd:simpleType>
    </xsd:element>
    <xsd:element name="TaskPhaseId" ma:index="55" nillable="true" ma:displayName="TaskPhaseId" ma:description="" ma:internalName="TaskPhaseId" ma:readOnly="true">
      <xsd:simpleType>
        <xsd:restriction base="dms:Text"/>
      </xsd:simpleType>
    </xsd:element>
    <xsd:element name="SendToBuffer" ma:index="63" nillable="true" ma:displayName="Arkistoinnin tila" ma:description="Kertoo koska arkistointi on aloitettu tai suoritettu kyseiselle kohteelle." ma:internalName="SendToBuffer" ma:readOnly="true">
      <xsd:simpleType>
        <xsd:restriction base="dms:Text"/>
      </xsd:simpleType>
    </xsd:element>
    <xsd:element name="TaskPhaseNativeIdentifier" ma:index="64" nillable="true" ma:displayName="TaskPhaseNativeIdentifier" ma:description="" ma:internalName="TaskPhaseNativeIdentifier" ma:readOnly="true">
      <xsd:simpleType>
        <xsd:restriction base="dms:Text"/>
      </xsd:simpleType>
    </xsd:element>
    <xsd:element name="DocumentTypeKey" ma:index="65" nillable="true" ma:displayName="DocumentTypeKey" ma:description="" ma:internalName="DocumentTypeKey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daef55-7209-4dc2-8bd7-624befa91b14" elementFormDefault="qualified">
    <xsd:import namespace="http://schemas.microsoft.com/office/2006/documentManagement/types"/>
    <xsd:import namespace="http://schemas.microsoft.com/office/infopath/2007/PartnerControls"/>
    <xsd:element name="_dlc_DocId" ma:index="5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5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BOFMigraatio" ma:index="66" nillable="true" ma:displayName="BOFMigraatio" ma:default="0" ma:internalName="BOFMigraatio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60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9" ma:displayName="Content Type"/>
        <xsd:element ref="dc:title" maxOccurs="1" ma:index="1" ma:displayName="Otsikko"/>
        <xsd:element ref="dc:subject" minOccurs="0" maxOccurs="1"/>
        <xsd:element ref="dc:description" minOccurs="0" maxOccurs="1"/>
        <xsd:element name="keywords" minOccurs="0" maxOccurs="1" type="xsd:string" ma:index="41" ma:displayName="Avainsanat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cityclass xmlns="http://schemas.microsoft.com/sharepoint/v3">Julkinen</Publicityclass>
    <ValidEnd xmlns="http://schemas.microsoft.com/sharepoint/v3" xsi:nil="true"/>
    <LanguageFiva xmlns="http://schemas.microsoft.com/sharepoint/v3">fi - suomi</LanguageFiva>
    <OriginatorUnitFiva xmlns="http://schemas.microsoft.com/sharepoint/v3" xsi:nil="true"/>
    <SignatureDescription xmlns="http://schemas.microsoft.com/sharepoint/v3" xsi:nil="true"/>
    <DateDisplay xmlns="http://schemas.microsoft.com/sharepoint/v3" xsi:nil="true"/>
    <Function xmlns="BB6101C0-11A5-496E-9907-74FF208C30C2">01.00 Norminanto</Function>
    <Status xmlns="http://schemas.microsoft.com/sharepoint/v3">Luonnos</Status>
    <Abstract xmlns="http://schemas.microsoft.com/sharepoint/v3" xsi:nil="true"/>
    <Acquired xmlns="http://schemas.microsoft.com/sharepoint/v3" xsi:nil="true"/>
    <Originator xmlns="http://schemas.microsoft.com/sharepoint/v3" xsi:nil="true"/>
    <OtherID xmlns="http://schemas.microsoft.com/sharepoint/v3" xsi:nil="true"/>
    <AuthenticityDescription xmlns="http://schemas.microsoft.com/sharepoint/v3" xsi:nil="true"/>
    <TaskId xmlns="BB6101C0-11A5-496E-9907-74FF208C30C2">10541</TaskId>
    <ArchiveTime xmlns="http://schemas.microsoft.com/sharepoint/v3" xsi:nil="true"/>
    <CustomDistributionRestricted xmlns="http://schemas.microsoft.com/sharepoint/v3">false</CustomDistributionRestricted>
    <RegistrationID xmlns="http://schemas.microsoft.com/sharepoint/v3" xsi:nil="true"/>
    <ValidBegin xmlns="http://schemas.microsoft.com/sharepoint/v3" xsi:nil="true"/>
    <IconOverlay xmlns="http://schemas.microsoft.com/sharepoint/v4" xsi:nil="true"/>
    <GRSSelectionDate xmlns="http://schemas.microsoft.com/sharepoint/v3">2019-02-20T08:49:20+00:00</GRSSelectionDate>
    <SharePointId xmlns="http://schemas.microsoft.com/sharepoint/v3">b84b6385-dca2-4036-87f3-93a198d8dfba</SharePointId>
    <AuthenticityDate xmlns="http://schemas.microsoft.com/sharepoint/v3" xsi:nil="true"/>
    <Sender xmlns="http://schemas.microsoft.com/sharepoint/v3" xsi:nil="true"/>
    <Diarium xmlns="http://schemas.microsoft.com/sharepoint/v3">false</Diarium>
    <Receiver xmlns="http://schemas.microsoft.com/sharepoint/v3" xsi:nil="true"/>
    <SPDescription xmlns="http://schemas.microsoft.com/sharepoint/v3" xsi:nil="true"/>
    <AddedRelations xmlns="http://schemas.microsoft.com/sharepoint/v3" xsi:nil="true"/>
    <YhpeCode xmlns="http://schemas.microsoft.com/sharepoint/v3" xsi:nil="true"/>
    <Direction xmlns="http://schemas.microsoft.com/sharepoint/v3">Lähtevä</Direction>
    <CustomDistribution xmlns="http://schemas.microsoft.com/sharepoint/v3" xsi:nil="true"/>
    <Registration xmlns="http://schemas.microsoft.com/sharepoint/v3" xsi:nil="true"/>
    <SelectedYhpeData xmlns="http://schemas.microsoft.com/sharepoint/v3" xsi:nil="true"/>
    <Personaldata xmlns="http://schemas.microsoft.com/sharepoint/v3" xsi:nil="true"/>
    <AuthenticityChecker xmlns="http://schemas.microsoft.com/sharepoint/v3" xsi:nil="true"/>
    <Sent xmlns="http://schemas.microsoft.com/sharepoint/v3" xsi:nil="true"/>
    <RecordType xmlns="BB6101C0-11A5-496E-9907-74FF208C30C2">MOK-luonnos</RecordType>
    <DocumentShape xmlns="http://schemas.microsoft.com/sharepoint/v3" xsi:nil="true"/>
    <Deadline xmlns="http://schemas.microsoft.com/sharepoint/v3" xsi:nil="true"/>
    <ProtectionLevel xmlns="http://schemas.microsoft.com/sharepoint/v3" xsi:nil="true"/>
    <RegulationID xmlns="http://schemas.microsoft.com/sharepoint/v3" xsi:nil="true"/>
    <GRSId xmlns="BB6101C0-11A5-496E-9907-74FF208C30C2">43552</GRSId>
    <Date xmlns="http://schemas.microsoft.com/sharepoint/v3/fields">2019-02-20T08:49:20+00:00</Date>
    <SecurityReasonFiva xmlns="http://schemas.microsoft.com/sharepoint/v3" xsi:nil="true"/>
    <CorporateName xmlns="http://schemas.microsoft.com/sharepoint/v3" xsi:nil="true"/>
    <OriginatorCorporateName xmlns="http://schemas.microsoft.com/sharepoint/v3" xsi:nil="true"/>
    <_dlc_DocId xmlns="d3daef55-7209-4dc2-8bd7-624befa91b14">ZCWHNTZ4H2Q3-1770-1733</_dlc_DocId>
    <_dlc_DocIdUrl xmlns="d3daef55-7209-4dc2-8bd7-624befa91b14">
      <Url>http://valo.bofnet.fi/fiva/iv/ivte/_layouts/DocIdRedir.aspx?ID=ZCWHNTZ4H2Q3-1770-1733</Url>
      <Description>ZCWHNTZ4H2Q3-1770-1733</Description>
    </_dlc_DocIdUrl>
    <LinkInfoId xmlns="BB6101C0-11A5-496E-9907-74FF208C30C2" xsi:nil="true"/>
    <SendToBuffer xmlns="BB6101C0-11A5-496E-9907-74FF208C30C2" xsi:nil="true"/>
    <TaskPhaseId xmlns="BB6101C0-11A5-496E-9907-74FF208C30C2">13000</TaskPhaseId>
    <BOFMigraatio xmlns="d3daef55-7209-4dc2-8bd7-624befa91b14">false</BOFMigraatio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523EC8-3715-4D8A-AB19-E9D99720F3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3/fields"/>
    <ds:schemaRef ds:uri="BB6101C0-11A5-496E-9907-74FF208C30C2"/>
    <ds:schemaRef ds:uri="d3daef55-7209-4dc2-8bd7-624befa91b14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69AA54-3CC7-464F-9EE5-8FA9B81CF554}">
  <ds:schemaRefs>
    <ds:schemaRef ds:uri="http://schemas.microsoft.com/office/infopath/2007/PartnerControls"/>
    <ds:schemaRef ds:uri="http://purl.org/dc/terms/"/>
    <ds:schemaRef ds:uri="d3daef55-7209-4dc2-8bd7-624befa91b14"/>
    <ds:schemaRef ds:uri="http://schemas.microsoft.com/office/2006/documentManagement/types"/>
    <ds:schemaRef ds:uri="http://purl.org/dc/dcmitype/"/>
    <ds:schemaRef ds:uri="http://schemas.microsoft.com/sharepoint/v3"/>
    <ds:schemaRef ds:uri="http://schemas.microsoft.com/sharepoint/v4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BB6101C0-11A5-496E-9907-74FF208C30C2"/>
    <ds:schemaRef ds:uri="http://schemas.microsoft.com/sharepoint/v3/field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90C2196-C176-43DA-BBCB-D1EBFB78C0FA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5D948183-EDDC-4749-97E5-03EF18F768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13</vt:i4>
      </vt:variant>
    </vt:vector>
  </HeadingPairs>
  <TitlesOfParts>
    <vt:vector size="13" baseType="lpstr">
      <vt:lpstr>VO01e</vt:lpstr>
      <vt:lpstr>VO01f</vt:lpstr>
      <vt:lpstr>VO02e</vt:lpstr>
      <vt:lpstr>VO02f</vt:lpstr>
      <vt:lpstr>VO03</vt:lpstr>
      <vt:lpstr>VO04</vt:lpstr>
      <vt:lpstr>VO06a</vt:lpstr>
      <vt:lpstr>VO06b</vt:lpstr>
      <vt:lpstr>VO06e</vt:lpstr>
      <vt:lpstr>VO06f</vt:lpstr>
      <vt:lpstr>VO07</vt:lpstr>
      <vt:lpstr>VO08</vt:lpstr>
      <vt:lpstr>VO09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VO_Lomakemalli_SV</dc:title>
  <dc:creator/>
  <cp:lastModifiedBy/>
  <dcterms:created xsi:type="dcterms:W3CDTF">2019-01-17T07:45:09Z</dcterms:created>
  <dcterms:modified xsi:type="dcterms:W3CDTF">2019-03-14T10:04:31Z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0x010100A530CFF0EEB1442EBD6E2CB2270C99FD00ECDE9088CFA147D3AD77014B3E3EC4E80055F36103AE3C2E4597B34C7FF315E4C7</vt:lpwstr>
  </property>
  <property fmtid="{D5CDD505-2E9C-101B-9397-08002B2CF9AE}" pid="3" name="_dlc_DocIdItemGuid">
    <vt:lpwstr>6acdaaf2-4d9d-498f-a647-5648d07d1287</vt:lpwstr>
  </property>
  <property fmtid="{D5CDD505-2E9C-101B-9397-08002B2CF9AE}" pid="4" name="RestrictionEscbSensitivity">
    <vt:lpwstr/>
  </property>
</Properties>
</file>