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F768C61-9E5A-4AD6-99C9-F9F00541D955}" xr6:coauthVersionLast="47" xr6:coauthVersionMax="47" xr10:uidLastSave="{00000000-0000-0000-0000-000000000000}"/>
  <bookViews>
    <workbookView xWindow="3780" yWindow="0" windowWidth="18030" windowHeight="12690" xr2:uid="{48F5711E-4361-4428-86F2-75F1441728F0}"/>
  </bookViews>
  <sheets>
    <sheet name="Maksutulo, korvaukset" sheetId="2" r:id="rId1"/>
    <sheet name="Premieinkomst, ersättningar" sheetId="3" r:id="rId2"/>
    <sheet name="Premiums written, claims paid" sheetId="1" r:id="rId3"/>
  </sheets>
  <definedNames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F24" i="3"/>
  <c r="I23" i="3"/>
  <c r="F23" i="3"/>
  <c r="I22" i="3"/>
  <c r="F22" i="3"/>
  <c r="I21" i="3"/>
  <c r="F21" i="3"/>
  <c r="I20" i="3"/>
  <c r="F20" i="3"/>
  <c r="I19" i="3"/>
  <c r="F19" i="3"/>
  <c r="I18" i="3"/>
  <c r="F18" i="3"/>
  <c r="I17" i="3"/>
  <c r="F17" i="3"/>
  <c r="I16" i="3"/>
  <c r="F16" i="3"/>
  <c r="I15" i="3"/>
  <c r="F15" i="3"/>
  <c r="I14" i="3"/>
  <c r="F14" i="3"/>
  <c r="I13" i="3"/>
  <c r="F13" i="3"/>
  <c r="I12" i="3"/>
  <c r="F12" i="3"/>
  <c r="I11" i="3"/>
  <c r="F11" i="3"/>
  <c r="I10" i="3"/>
  <c r="F10" i="3"/>
  <c r="I9" i="3"/>
  <c r="F9" i="3"/>
  <c r="I8" i="3"/>
  <c r="F8" i="3"/>
  <c r="I7" i="3"/>
  <c r="F7" i="3"/>
  <c r="I6" i="3"/>
  <c r="E5" i="3"/>
  <c r="F5" i="3" s="1"/>
  <c r="H5" i="3"/>
  <c r="I5" i="3" s="1"/>
  <c r="G5" i="3"/>
  <c r="D5" i="3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H5" i="2"/>
  <c r="I5" i="2" s="1"/>
  <c r="E5" i="2"/>
  <c r="D5" i="2"/>
  <c r="G5" i="2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H5" i="1"/>
  <c r="I5" i="1" s="1"/>
  <c r="G5" i="1"/>
  <c r="E5" i="1"/>
  <c r="D5" i="1"/>
  <c r="F5" i="1" l="1"/>
  <c r="F6" i="3"/>
  <c r="F5" i="2"/>
  <c r="I6" i="2"/>
  <c r="F6" i="2"/>
  <c r="F6" i="1"/>
  <c r="I6" i="1"/>
</calcChain>
</file>

<file path=xl/sharedStrings.xml><?xml version="1.0" encoding="utf-8"?>
<sst xmlns="http://schemas.openxmlformats.org/spreadsheetml/2006/main" count="93" uniqueCount="79">
  <si>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</si>
  <si>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</si>
  <si>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</si>
  <si>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</si>
  <si>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</si>
  <si>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</si>
  <si>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</si>
  <si>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</si>
  <si>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</si>
  <si>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</si>
  <si>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</si>
  <si>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</si>
  <si>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</si>
  <si>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</si>
  <si>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</si>
  <si>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</si>
  <si>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</si>
  <si>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</si>
  <si>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</si>
  <si>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</si>
  <si>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</si>
  <si>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</si>
  <si>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</si>
  <si>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</si>
  <si>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</si>
  <si>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</si>
  <si>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 xml:space="preserve">Inhemsk direktförsäkring  </t>
  </si>
  <si>
    <t>Premieinkomst</t>
  </si>
  <si>
    <t>Förändring %</t>
  </si>
  <si>
    <t>Totalt</t>
  </si>
  <si>
    <t>Olycksfall och yrkessjukdomar (1a)</t>
  </si>
  <si>
    <t>Övrigt olycksfall (1b)</t>
  </si>
  <si>
    <t>Sjukdom (2)</t>
  </si>
  <si>
    <t>Landfordon (3)</t>
  </si>
  <si>
    <t>Spårbundna fordon (4)</t>
  </si>
  <si>
    <t>Luftfartyg (5)</t>
  </si>
  <si>
    <t>Fartyg 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</si>
  <si>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</si>
  <si>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</si>
  <si>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</si>
  <si>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</si>
  <si>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</si>
  <si>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 (12)</t>
  </si>
  <si>
    <t>Allmän ansvarighet (13)</t>
  </si>
  <si>
    <t>Kredit  (14)</t>
  </si>
  <si>
    <t>Borgen (15)</t>
  </si>
  <si>
    <t>Andra förmögenhetsskador(16)</t>
  </si>
  <si>
    <t>Rättsskydd (17)</t>
  </si>
  <si>
    <t>Turistassistans (18)</t>
  </si>
  <si>
    <t>Innehåller  If P&amp;C Insurance Ltd, branch in Finland data.</t>
  </si>
  <si>
    <t>Domestic direct insurance</t>
  </si>
  <si>
    <t>Premiums written</t>
  </si>
  <si>
    <t>Claims paid</t>
  </si>
  <si>
    <t>(1.000 euros)</t>
  </si>
  <si>
    <t>Change %</t>
  </si>
  <si>
    <t>Total</t>
  </si>
  <si>
    <t>Workers' compensation 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</si>
  <si>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</si>
  <si>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</si>
  <si>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</si>
  <si>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</si>
  <si>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</si>
  <si>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</si>
  <si>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</si>
  <si>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disasters(8)</t>
  </si>
  <si>
    <t>Other damage to property (9)</t>
  </si>
  <si>
    <t>Motor vehicle liability  (10)</t>
  </si>
  <si>
    <t>Aircraft liability (11)</t>
  </si>
  <si>
    <t>Liability for ships (12)</t>
  </si>
  <si>
    <t>General liability (13)</t>
  </si>
  <si>
    <t>Credit (14)</t>
  </si>
  <si>
    <t>Suretyship(15)</t>
  </si>
  <si>
    <t>Miscellaneous financial loss (16)</t>
  </si>
  <si>
    <t>Legal expenses (17)</t>
  </si>
  <si>
    <t>Travel assistance (18)</t>
  </si>
  <si>
    <t>Include  If P&amp;C Insurance Ltd, branch in Finland data.</t>
  </si>
  <si>
    <t>Utbetalda ersättningar</t>
  </si>
  <si>
    <t>1.1.-31.12.2021</t>
  </si>
  <si>
    <t xml:space="preserve">1.1.-31.12.2022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</si>
</sst>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\ 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 applyFill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5" fontId="2" fillId="0" borderId="10" xfId="1" applyNumberFormat="1" applyFont="1" applyBorder="1"/>
    <xf numFmtId="165" fontId="0" fillId="0" borderId="13" xfId="1" applyNumberFormat="1" applyFont="1" applyBorder="1"/>
    <xf numFmtId="165" fontId="0" fillId="0" borderId="13" xfId="1" applyNumberFormat="1" applyFont="1" applyBorder="1" applyAlignment="1">
      <alignment horizontal="right" indent="1"/>
    </xf>
    <xf numFmtId="165" fontId="0" fillId="0" borderId="13" xfId="1" applyNumberFormat="1" applyFont="1" applyBorder="1" applyAlignment="1">
      <alignment horizontal="right"/>
    </xf>
    <xf numFmtId="0" fontId="3" fillId="0" borderId="0" xfId="0" applyFont="1"/>
    <xf numFmtId="165" fontId="0" fillId="0" borderId="6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4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6" fillId="2" borderId="4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8" fillId="0" borderId="0" xfId="0" applyFont="1"/>
    <xf numFmtId="164" fontId="9" fillId="0" borderId="0" xfId="0" applyNumberFormat="1" applyFont="1"/>
    <xf numFmtId="165" fontId="9" fillId="0" borderId="0" xfId="1" applyNumberFormat="1" applyFont="1" applyAlignment="1">
      <alignment horizontal="right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164" fontId="5" fillId="0" borderId="8" xfId="0" applyNumberFormat="1" applyFont="1" applyBorder="1"/>
    <xf numFmtId="164" fontId="5" fillId="0" borderId="9" xfId="0" applyNumberFormat="1" applyFont="1" applyBorder="1"/>
    <xf numFmtId="165" fontId="5" fillId="0" borderId="10" xfId="1" applyNumberFormat="1" applyFont="1" applyBorder="1"/>
    <xf numFmtId="0" fontId="6" fillId="0" borderId="11" xfId="0" applyFont="1" applyBorder="1" applyAlignment="1">
      <alignment horizontal="left"/>
    </xf>
    <xf numFmtId="164" fontId="6" fillId="0" borderId="12" xfId="0" applyNumberFormat="1" applyFont="1" applyBorder="1"/>
    <xf numFmtId="164" fontId="6" fillId="0" borderId="0" xfId="0" applyNumberFormat="1" applyFont="1"/>
    <xf numFmtId="165" fontId="6" fillId="0" borderId="13" xfId="1" applyNumberFormat="1" applyFont="1" applyBorder="1"/>
    <xf numFmtId="165" fontId="6" fillId="0" borderId="13" xfId="1" applyNumberFormat="1" applyFont="1" applyBorder="1" applyAlignment="1">
      <alignment horizontal="right" indent="1"/>
    </xf>
    <xf numFmtId="0" fontId="6" fillId="0" borderId="11" xfId="0" applyFont="1" applyBorder="1" applyAlignment="1">
      <alignment vertical="top" wrapText="1"/>
    </xf>
    <xf numFmtId="165" fontId="6" fillId="0" borderId="13" xfId="1" applyNumberFormat="1" applyFont="1" applyBorder="1" applyAlignment="1">
      <alignment horizontal="right"/>
    </xf>
    <xf numFmtId="0" fontId="6" fillId="0" borderId="14" xfId="0" applyFont="1" applyBorder="1" applyAlignment="1">
      <alignment horizontal="left"/>
    </xf>
    <xf numFmtId="164" fontId="6" fillId="0" borderId="4" xfId="0" applyNumberFormat="1" applyFont="1" applyBorder="1"/>
    <xf numFmtId="164" fontId="6" fillId="0" borderId="15" xfId="0" applyNumberFormat="1" applyFont="1" applyBorder="1"/>
    <xf numFmtId="165" fontId="6" fillId="0" borderId="6" xfId="1" applyNumberFormat="1" applyFont="1" applyBorder="1" applyAlignment="1">
      <alignment horizontal="right"/>
    </xf>
    <xf numFmtId="164" fontId="6" fillId="0" borderId="5" xfId="0" applyNumberFormat="1" applyFont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2" borderId="4" xfId="0" applyFont="1" applyFill="1" applyBorder="1"/>
    <xf numFmtId="0" fontId="10" fillId="2" borderId="4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0" fillId="0" borderId="7" xfId="0" applyFont="1" applyBorder="1" applyAlignment="1">
      <alignment horizontal="left"/>
    </xf>
    <xf numFmtId="164" fontId="10" fillId="0" borderId="8" xfId="0" applyNumberFormat="1" applyFont="1" applyBorder="1"/>
    <xf numFmtId="164" fontId="10" fillId="0" borderId="9" xfId="0" applyNumberFormat="1" applyFont="1" applyBorder="1"/>
    <xf numFmtId="165" fontId="10" fillId="0" borderId="10" xfId="1" applyNumberFormat="1" applyFont="1" applyBorder="1"/>
    <xf numFmtId="0" fontId="13" fillId="0" borderId="11" xfId="0" applyFont="1" applyBorder="1" applyAlignment="1">
      <alignment horizontal="left"/>
    </xf>
    <xf numFmtId="164" fontId="13" fillId="0" borderId="12" xfId="0" applyNumberFormat="1" applyFont="1" applyBorder="1"/>
    <xf numFmtId="164" fontId="13" fillId="0" borderId="0" xfId="0" applyNumberFormat="1" applyFont="1"/>
    <xf numFmtId="165" fontId="13" fillId="0" borderId="13" xfId="1" applyNumberFormat="1" applyFont="1" applyBorder="1"/>
    <xf numFmtId="165" fontId="13" fillId="0" borderId="13" xfId="1" applyNumberFormat="1" applyFont="1" applyBorder="1" applyAlignment="1">
      <alignment horizontal="right" indent="1"/>
    </xf>
    <xf numFmtId="0" fontId="13" fillId="0" borderId="11" xfId="0" applyFont="1" applyBorder="1" applyAlignment="1">
      <alignment vertical="top" wrapText="1"/>
    </xf>
    <xf numFmtId="165" fontId="13" fillId="0" borderId="13" xfId="1" applyNumberFormat="1" applyFont="1" applyBorder="1" applyAlignment="1">
      <alignment horizontal="right"/>
    </xf>
    <xf numFmtId="0" fontId="13" fillId="0" borderId="14" xfId="0" applyFont="1" applyBorder="1" applyAlignment="1">
      <alignment horizontal="left"/>
    </xf>
    <xf numFmtId="164" fontId="13" fillId="0" borderId="4" xfId="0" applyNumberFormat="1" applyFont="1" applyBorder="1"/>
    <xf numFmtId="164" fontId="13" fillId="0" borderId="15" xfId="0" applyNumberFormat="1" applyFont="1" applyBorder="1"/>
    <xf numFmtId="165" fontId="13" fillId="0" borderId="6" xfId="1" applyNumberFormat="1" applyFont="1" applyBorder="1" applyAlignment="1">
      <alignment horizontal="right"/>
    </xf>
    <xf numFmtId="164" fontId="13" fillId="0" borderId="5" xfId="0" applyNumberFormat="1" applyFont="1" applyBorder="1"/>
    <xf numFmtId="0" fontId="13" fillId="0" borderId="0" xfId="0" applyFont="1"/>
    <xf numFmtId="164" fontId="0" fillId="0" borderId="12" xfId="0" applyNumberFormat="1" applyFont="1" applyBorder="1"/>
    <xf numFmtId="164" fontId="0" fillId="0" borderId="0" xfId="0" applyNumberFormat="1" applyFont="1"/>
    <xf numFmtId="164" fontId="0" fillId="0" borderId="4" xfId="0" applyNumberFormat="1" applyFont="1" applyBorder="1"/>
    <xf numFmtId="164" fontId="0" fillId="0" borderId="15" xfId="0" applyNumberFormat="1" applyFont="1" applyBorder="1"/>
    <xf numFmtId="164" fontId="0" fillId="0" borderId="5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95DB"/>
      <color rgb="FF006FB9"/>
      <color rgb="FF004C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fi-FI" sz="1600">
                <a:latin typeface="Calibri" panose="020F0502020204030204" pitchFamily="34" charset="0"/>
                <a:cs typeface="Calibri" panose="020F0502020204030204" pitchFamily="34" charset="0"/>
              </a:rPr>
              <a:t>Kotimaisen ensivakuutuksen maksutulo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349237096066717"/>
          <c:y val="7.6862225542536217E-2"/>
          <c:w val="0.62889306394301991"/>
          <c:h val="0.72972630139647221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korvaukset'!$E$3:$E$4</c:f>
              <c:strCache>
                <c:ptCount val="2"/>
                <c:pt idx="0">
                  <c:v>Vakuutusmaksutulo</c:v>
                </c:pt>
                <c:pt idx="1">
                  <c:v>1.1.-31.12.2022 </c:v>
                </c:pt>
              </c:strCache>
            </c:strRef>
          </c:tx>
          <c:spPr>
            <a:solidFill>
              <a:srgbClr val="004C93"/>
            </a:solidFill>
            <a:ln>
              <a:noFill/>
            </a:ln>
            <a:effectLst/>
          </c:spPr>
          <c:invertIfNegative val="0"/>
          <c:cat>
            <c:strRef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f>('Maksutulo, korvaukset'!$E$6:$E$9,'Maksutulo, korvaukset'!$E$12:$E$16,'Maksutulo, korvaukset'!$E$18:$E$23)</c:f>
              <c:numCache>
                <c:formatCode>#\ ##0;\-#\ ##0;0;</c:formatCode>
                <c:ptCount val="15"/>
                <c:pt idx="0">
                  <c:v>555244.25120000006</c:v>
                </c:pt>
                <c:pt idx="1">
                  <c:v>240368.62286999999</c:v>
                </c:pt>
                <c:pt idx="2">
                  <c:v>584310.48488999985</c:v>
                </c:pt>
                <c:pt idx="3">
                  <c:v>978396.51589000004</c:v>
                </c:pt>
                <c:pt idx="4">
                  <c:v>97710.924150000094</c:v>
                </c:pt>
                <c:pt idx="5">
                  <c:v>69809.63771000001</c:v>
                </c:pt>
                <c:pt idx="6">
                  <c:v>454834.64280000003</c:v>
                </c:pt>
                <c:pt idx="7">
                  <c:v>686513.05471000005</c:v>
                </c:pt>
                <c:pt idx="8">
                  <c:v>745519.98075653473</c:v>
                </c:pt>
                <c:pt idx="9">
                  <c:v>5801.2948100000094</c:v>
                </c:pt>
                <c:pt idx="10">
                  <c:v>269932.95173999999</c:v>
                </c:pt>
                <c:pt idx="11">
                  <c:v>252.39920000000001</c:v>
                </c:pt>
                <c:pt idx="12">
                  <c:v>33002.489929999996</c:v>
                </c:pt>
                <c:pt idx="13">
                  <c:v>106927.93956999999</c:v>
                </c:pt>
                <c:pt idx="14">
                  <c:v>116929.1559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5-4FCA-AF84-B95B0359702A}"/>
            </c:ext>
          </c:extLst>
        </c:ser>
        <c:ser>
          <c:idx val="0"/>
          <c:order val="1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1.1.-31.12.2021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f>('Maksutulo, korvaukset'!$D$6:$D$9,'Maksutulo, korvaukset'!$D$12:$D$16,'Maksutulo, korvaukset'!$D$18:$D$23)</c:f>
              <c:numCache>
                <c:formatCode>#\ ##0;\-#\ ##0;0;</c:formatCode>
                <c:ptCount val="15"/>
                <c:pt idx="0">
                  <c:v>546603.49383999989</c:v>
                </c:pt>
                <c:pt idx="1">
                  <c:v>229666.63365152347</c:v>
                </c:pt>
                <c:pt idx="2">
                  <c:v>548147.11219699774</c:v>
                </c:pt>
                <c:pt idx="3">
                  <c:v>959533.40810279606</c:v>
                </c:pt>
                <c:pt idx="4">
                  <c:v>100976.85255390209</c:v>
                </c:pt>
                <c:pt idx="5">
                  <c:v>61440.175861377822</c:v>
                </c:pt>
                <c:pt idx="6">
                  <c:v>440706.46675689257</c:v>
                </c:pt>
                <c:pt idx="7">
                  <c:v>657311.87725256279</c:v>
                </c:pt>
                <c:pt idx="8">
                  <c:v>735547.80586693075</c:v>
                </c:pt>
                <c:pt idx="9">
                  <c:v>6641.6623867215658</c:v>
                </c:pt>
                <c:pt idx="10">
                  <c:v>267045.95697931416</c:v>
                </c:pt>
                <c:pt idx="11">
                  <c:v>262.55489</c:v>
                </c:pt>
                <c:pt idx="12">
                  <c:v>34864.39338999999</c:v>
                </c:pt>
                <c:pt idx="13">
                  <c:v>89013.980648933764</c:v>
                </c:pt>
                <c:pt idx="14">
                  <c:v>111682.59984997832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5-4FCA-AF84-B95B03597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fi-FI" sz="800" b="0" i="1">
                    <a:latin typeface="Calibri" panose="020F0502020204030204" pitchFamily="34" charset="0"/>
                    <a:cs typeface="Calibri" panose="020F0502020204030204" pitchFamily="34" charset="0"/>
                  </a:rPr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r>
                    <a:rPr lang="en-US">
                      <a:latin typeface="Calibri" panose="020F0502020204030204" pitchFamily="34" charset="0"/>
                      <a:cs typeface="Calibri" panose="020F0502020204030204" pitchFamily="34" charset="0"/>
                    </a:rPr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6806339236677199"/>
          <c:w val="0.45508258723520056"/>
          <c:h val="0.11437831011064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4803149606299213" l="0.11811023622047245" r="0.11811023622047245" t="0.74803149606299213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Inhemsk direktförsäkrings premieinkomst</a:t>
            </a:r>
          </a:p>
        </c:rich>
      </c:tx>
      <c:layout>
        <c:manualLayout>
          <c:xMode val="edge"/>
          <c:yMode val="edge"/>
          <c:x val="0.31322077239601048"/>
          <c:y val="3.0739624676513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2155445831930379"/>
          <c:y val="8.8082420904690553E-2"/>
          <c:w val="0.62889306394301991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ersättningar'!$E$3:$E$4</c:f>
              <c:strCache>
                <c:ptCount val="2"/>
                <c:pt idx="0">
                  <c:v>Premieinkomst</c:v>
                </c:pt>
                <c:pt idx="1">
                  <c:v>1.1.-31.12.2022 </c:v>
                </c:pt>
              </c:strCache>
            </c:strRef>
          </c:tx>
          <c:spPr>
            <a:solidFill>
              <a:srgbClr val="004C93"/>
            </a:solidFill>
            <a:ln>
              <a:noFill/>
            </a:ln>
            <a:effectLst/>
          </c:spPr>
          <c:invertIfNegative val="0"/>
          <c:cat>
            <c:strRef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(13)</c:v>
                </c:pt>
                <c:pt idx="11">
                  <c:v>Kredit  (14)</c:v>
                </c:pt>
                <c:pt idx="12">
                  <c:v>Borgen (15)</c:v>
                </c:pt>
                <c:pt idx="13">
                  <c:v>Andra förmögenhetsskador(16)</c:v>
                </c:pt>
                <c:pt idx="14">
                  <c:v>Rättsskydd (17)</c:v>
                </c:pt>
              </c:strCache>
            </c:strRef>
          </c:cat>
          <c:val>
            <c:numRef>
              <c:f>('Premieinkomst, ersättningar'!$E$6:$E$9,'Premieinkomst, ersättningar'!$E$12:$E$16,'Premieinkomst, ersättningar'!$E$18:$E$23)</c:f>
              <c:numCache>
                <c:formatCode>#\ ##0;\-#\ ##0;0;</c:formatCode>
                <c:ptCount val="15"/>
                <c:pt idx="0">
                  <c:v>555244.25120000006</c:v>
                </c:pt>
                <c:pt idx="1">
                  <c:v>240368.62286999999</c:v>
                </c:pt>
                <c:pt idx="2">
                  <c:v>584310.48488999985</c:v>
                </c:pt>
                <c:pt idx="3">
                  <c:v>978396.51589000004</c:v>
                </c:pt>
                <c:pt idx="4">
                  <c:v>97710.924150000094</c:v>
                </c:pt>
                <c:pt idx="5">
                  <c:v>69809.63771000001</c:v>
                </c:pt>
                <c:pt idx="6">
                  <c:v>454834.64280000003</c:v>
                </c:pt>
                <c:pt idx="7">
                  <c:v>686513.05471000005</c:v>
                </c:pt>
                <c:pt idx="8">
                  <c:v>745519.98075653473</c:v>
                </c:pt>
                <c:pt idx="9">
                  <c:v>5801.2948100000094</c:v>
                </c:pt>
                <c:pt idx="10">
                  <c:v>269932.95173999999</c:v>
                </c:pt>
                <c:pt idx="11">
                  <c:v>252.39920000000001</c:v>
                </c:pt>
                <c:pt idx="12">
                  <c:v>33002.489929999996</c:v>
                </c:pt>
                <c:pt idx="13">
                  <c:v>106927.93956999999</c:v>
                </c:pt>
                <c:pt idx="14">
                  <c:v>116929.1559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B-4D1A-B5C4-74581B6B2933}"/>
            </c:ext>
          </c:extLst>
        </c:ser>
        <c:ser>
          <c:idx val="0"/>
          <c:order val="1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1.1.-31.12.2021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(13)</c:v>
                </c:pt>
                <c:pt idx="11">
                  <c:v>Kredit  (14)</c:v>
                </c:pt>
                <c:pt idx="12">
                  <c:v>Borgen (15)</c:v>
                </c:pt>
                <c:pt idx="13">
                  <c:v>Andra förmögenhetsskador(16)</c:v>
                </c:pt>
                <c:pt idx="14">
                  <c:v>Rättsskydd (17)</c:v>
                </c:pt>
              </c:strCache>
            </c:strRef>
          </c:cat>
          <c:val>
            <c:numRef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546603.49383999989</c:v>
                </c:pt>
                <c:pt idx="1">
                  <c:v>229666.63365152347</c:v>
                </c:pt>
                <c:pt idx="2">
                  <c:v>548147.11219699774</c:v>
                </c:pt>
                <c:pt idx="3">
                  <c:v>959533.40810279606</c:v>
                </c:pt>
                <c:pt idx="4">
                  <c:v>100976.85255390209</c:v>
                </c:pt>
                <c:pt idx="5">
                  <c:v>61440.175861377822</c:v>
                </c:pt>
                <c:pt idx="6">
                  <c:v>440706.46675689257</c:v>
                </c:pt>
                <c:pt idx="7">
                  <c:v>657311.87725256279</c:v>
                </c:pt>
                <c:pt idx="8">
                  <c:v>735547.80586693075</c:v>
                </c:pt>
                <c:pt idx="9">
                  <c:v>6641.6623867215658</c:v>
                </c:pt>
                <c:pt idx="10">
                  <c:v>267045.95697931416</c:v>
                </c:pt>
                <c:pt idx="11">
                  <c:v>262.55489</c:v>
                </c:pt>
                <c:pt idx="12">
                  <c:v>34864.39338999999</c:v>
                </c:pt>
                <c:pt idx="13">
                  <c:v>89013.980648933764</c:v>
                </c:pt>
                <c:pt idx="14">
                  <c:v>111682.59984997832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DB-4D1A-B5C4-74581B6B2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9282636469"/>
          <c:y val="0.91391316579593018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Domestic direct insurance premiums written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24930610888475732"/>
          <c:y val="7.0130108325243606E-2"/>
          <c:w val="0.62889306394301991"/>
          <c:h val="0.7445479568819377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1.1.-31.12.2022 </c:v>
                </c:pt>
              </c:strCache>
            </c:strRef>
          </c:tx>
          <c:spPr>
            <a:solidFill>
              <a:srgbClr val="004C93"/>
            </a:solidFill>
            <a:ln>
              <a:noFill/>
            </a:ln>
            <a:effectLst/>
          </c:spPr>
          <c:invertIfNegative val="0"/>
          <c:cat>
            <c:strRef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disasters(8)</c:v>
                </c:pt>
                <c:pt idx="7">
                  <c:v>Other damage to property (9)</c:v>
                </c:pt>
                <c:pt idx="8">
                  <c:v>Motor vehicle liability 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f>('Premiums written, claims paid'!$E$6:$E$9,'Premiums written, claims paid'!$E$12:$E$16,'Premiums written, claims paid'!$E$18:$E$23)</c:f>
              <c:numCache>
                <c:formatCode>#\ ##0;\-#\ ##0;0;</c:formatCode>
                <c:ptCount val="15"/>
                <c:pt idx="0">
                  <c:v>555244.25120000006</c:v>
                </c:pt>
                <c:pt idx="1">
                  <c:v>240368.62286999999</c:v>
                </c:pt>
                <c:pt idx="2">
                  <c:v>584310.48488999985</c:v>
                </c:pt>
                <c:pt idx="3">
                  <c:v>978396.51589000004</c:v>
                </c:pt>
                <c:pt idx="4">
                  <c:v>97710.924150000094</c:v>
                </c:pt>
                <c:pt idx="5">
                  <c:v>69809.63771000001</c:v>
                </c:pt>
                <c:pt idx="6">
                  <c:v>454834.64280000003</c:v>
                </c:pt>
                <c:pt idx="7">
                  <c:v>686513.05471000005</c:v>
                </c:pt>
                <c:pt idx="8">
                  <c:v>745519.98075653473</c:v>
                </c:pt>
                <c:pt idx="9">
                  <c:v>5801.2948100000094</c:v>
                </c:pt>
                <c:pt idx="10">
                  <c:v>269932.95173999999</c:v>
                </c:pt>
                <c:pt idx="11">
                  <c:v>252.39920000000001</c:v>
                </c:pt>
                <c:pt idx="12">
                  <c:v>33002.489929999996</c:v>
                </c:pt>
                <c:pt idx="13">
                  <c:v>106927.93956999999</c:v>
                </c:pt>
                <c:pt idx="14">
                  <c:v>116929.1559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4-48D4-B960-85A7C5F0B1FF}"/>
            </c:ext>
          </c:extLst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1.1.-31.12.2021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disasters(8)</c:v>
                </c:pt>
                <c:pt idx="7">
                  <c:v>Other damage to property (9)</c:v>
                </c:pt>
                <c:pt idx="8">
                  <c:v>Motor vehicle liability 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546603.49383999989</c:v>
                </c:pt>
                <c:pt idx="1">
                  <c:v>229666.63365152347</c:v>
                </c:pt>
                <c:pt idx="2">
                  <c:v>548147.11219699774</c:v>
                </c:pt>
                <c:pt idx="3">
                  <c:v>959533.40810279606</c:v>
                </c:pt>
                <c:pt idx="4">
                  <c:v>100976.85255390209</c:v>
                </c:pt>
                <c:pt idx="5">
                  <c:v>61440.175861377822</c:v>
                </c:pt>
                <c:pt idx="6">
                  <c:v>440706.46675689257</c:v>
                </c:pt>
                <c:pt idx="7">
                  <c:v>657311.87725256279</c:v>
                </c:pt>
                <c:pt idx="8">
                  <c:v>735547.80586693075</c:v>
                </c:pt>
                <c:pt idx="9">
                  <c:v>6641.6623867215658</c:v>
                </c:pt>
                <c:pt idx="10">
                  <c:v>267045.95697931416</c:v>
                </c:pt>
                <c:pt idx="11">
                  <c:v>262.55489</c:v>
                </c:pt>
                <c:pt idx="12">
                  <c:v>34864.39338999999</c:v>
                </c:pt>
                <c:pt idx="13">
                  <c:v>89013.980648933764</c:v>
                </c:pt>
                <c:pt idx="14">
                  <c:v>111682.59984997832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4-48D4-B960-85A7C5F0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Source:</a:t>
                </a:r>
                <a:r>
                  <a:rPr lang="fi-FI" sz="800" b="0" i="1" baseline="0"/>
                  <a:t> Financial Supervisory Authority</a:t>
                </a:r>
                <a:endParaRPr lang="fi-FI" sz="800" b="0" i="1"/>
              </a:p>
            </c:rich>
          </c:tx>
          <c:layout>
            <c:manualLayout>
              <c:xMode val="edge"/>
              <c:yMode val="edge"/>
              <c:x val="3.7715866536344655E-3"/>
              <c:y val="0.958422196691614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2251" y="5631656"/>
    <xdr:ext cx="8437563" cy="5786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B8E6FC-43D5-4F87-988D-E39F34818FD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22250" y="5703093"/>
    <xdr:ext cx="8437563" cy="58578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4B7A6B-FBBA-478C-BA1A-AEDD31F05D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38905" y="5536408"/>
    <xdr:ext cx="8437563" cy="5659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6DF61-5BD5-4C8A-8142-E10C364E58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A26CD-3D02-470A-99B7-7E2846BE6AF5}">
  <sheetPr>
    <pageSetUpPr fitToPage="1"/>
  </sheetPr>
  <dimension ref="B2:I68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2.140625" customWidth="1"/>
    <col min="2" max="2" width="0.7109375" customWidth="1"/>
    <col min="3" max="3" width="40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">
      <c r="B3" s="1"/>
      <c r="C3" s="34" t="s">
        <v>0</v>
      </c>
      <c r="D3" s="35" t="s">
        <v>1</v>
      </c>
      <c r="E3" s="36"/>
      <c r="F3" s="37"/>
      <c r="G3" s="35" t="s">
        <v>2</v>
      </c>
      <c r="H3" s="36"/>
      <c r="I3" s="37"/>
    </row>
    <row r="4" spans="2:9" ht="18.75" customHeight="1" thickBot="1" x14ac:dyDescent="0.3">
      <c r="B4" s="1"/>
      <c r="C4" s="27" t="s">
        <v>3</v>
      </c>
      <c r="D4" s="28" t="s">
        <v>77</v>
      </c>
      <c r="E4" s="29" t="s">
        <v>78</v>
      </c>
      <c r="F4" s="30" t="s">
        <v>4</v>
      </c>
      <c r="G4" s="28" t="s">
        <v>77</v>
      </c>
      <c r="H4" s="29" t="s">
        <v>78</v>
      </c>
      <c r="I4" s="30" t="s">
        <v>4</v>
      </c>
    </row>
    <row r="5" spans="2:9" ht="15.75" x14ac:dyDescent="0.25">
      <c r="B5" s="1"/>
      <c r="C5" s="38" t="s">
        <v>5</v>
      </c>
      <c r="D5" s="39">
        <f>SUM(D6:D24)</f>
        <v>4790168.079747932</v>
      </c>
      <c r="E5" s="40">
        <f>SUM(E6:E24)</f>
        <v>4945554.632636535</v>
      </c>
      <c r="F5" s="41">
        <f>+IFERROR((E5-D5)/D5,"-")</f>
        <v>3.2438643133536914E-2</v>
      </c>
      <c r="G5" s="39">
        <f t="shared" ref="G5:H5" si="0">SUM(G6:G24)</f>
        <v>3163711.5096199992</v>
      </c>
      <c r="H5" s="40">
        <f t="shared" si="0"/>
        <v>3452740.2733799997</v>
      </c>
      <c r="I5" s="41">
        <f>+IFERROR((H5-G5)/G5,"-")</f>
        <v>9.1357496687400674E-2</v>
      </c>
    </row>
    <row r="6" spans="2:9" ht="15.75" x14ac:dyDescent="0.25">
      <c r="B6" s="1"/>
      <c r="C6" s="42" t="s">
        <v>6</v>
      </c>
      <c r="D6" s="43">
        <v>546603.49383999989</v>
      </c>
      <c r="E6" s="44">
        <v>555244.25120000006</v>
      </c>
      <c r="F6" s="45">
        <f>+IFERROR((E6-D6)/D6,"-")</f>
        <v>1.5808090247095015E-2</v>
      </c>
      <c r="G6" s="44">
        <v>457754.38140999991</v>
      </c>
      <c r="H6" s="44">
        <v>474482.53573000006</v>
      </c>
      <c r="I6" s="45">
        <f t="shared" ref="I6:I22" si="1">+IFERROR((H6-G6)/G6,"-")</f>
        <v>3.6543952388774906E-2</v>
      </c>
    </row>
    <row r="7" spans="2:9" ht="15.75" x14ac:dyDescent="0.25">
      <c r="B7" s="1"/>
      <c r="C7" s="42" t="s">
        <v>7</v>
      </c>
      <c r="D7" s="43">
        <v>229666.63365152347</v>
      </c>
      <c r="E7" s="44">
        <v>240368.62286999999</v>
      </c>
      <c r="F7" s="45">
        <f t="shared" ref="F7:F22" si="2">+IFERROR((E7-D7)/D7,"-")</f>
        <v>4.6597927824007748E-2</v>
      </c>
      <c r="G7" s="44">
        <v>114891.22351354183</v>
      </c>
      <c r="H7" s="44">
        <v>126273.90479618945</v>
      </c>
      <c r="I7" s="45">
        <f t="shared" si="1"/>
        <v>9.9073549175894934E-2</v>
      </c>
    </row>
    <row r="8" spans="2:9" ht="15.75" x14ac:dyDescent="0.25">
      <c r="B8" s="1"/>
      <c r="C8" s="42" t="s">
        <v>8</v>
      </c>
      <c r="D8" s="43">
        <v>548147.11219699774</v>
      </c>
      <c r="E8" s="44">
        <v>584310.48488999985</v>
      </c>
      <c r="F8" s="45">
        <f>+IFERROR((E8-D8)/D8,"-")</f>
        <v>6.5973845138137671E-2</v>
      </c>
      <c r="G8" s="44">
        <v>350290.16562595504</v>
      </c>
      <c r="H8" s="44">
        <v>440941.35442393122</v>
      </c>
      <c r="I8" s="45">
        <f t="shared" si="1"/>
        <v>0.25878884905599903</v>
      </c>
    </row>
    <row r="9" spans="2:9" ht="15.75" x14ac:dyDescent="0.25">
      <c r="B9" s="1"/>
      <c r="C9" s="42" t="s">
        <v>9</v>
      </c>
      <c r="D9" s="43">
        <v>959533.40810279606</v>
      </c>
      <c r="E9" s="44">
        <v>978396.51589000004</v>
      </c>
      <c r="F9" s="45">
        <f>+IFERROR((E9-D9)/D9,"-")</f>
        <v>1.9658625356776684E-2</v>
      </c>
      <c r="G9" s="44">
        <v>694622.97492341662</v>
      </c>
      <c r="H9" s="44">
        <v>779541.64185180422</v>
      </c>
      <c r="I9" s="45">
        <f t="shared" si="1"/>
        <v>0.12225145149820307</v>
      </c>
    </row>
    <row r="10" spans="2:9" ht="15.75" x14ac:dyDescent="0.25">
      <c r="B10" s="1"/>
      <c r="C10" s="42" t="s">
        <v>10</v>
      </c>
      <c r="D10" s="43">
        <v>723.16714999999999</v>
      </c>
      <c r="E10" s="44">
        <v>0.34814000000000001</v>
      </c>
      <c r="F10" s="45">
        <f t="shared" si="2"/>
        <v>-0.99951858985851338</v>
      </c>
      <c r="G10" s="44">
        <v>659.69182999999998</v>
      </c>
      <c r="H10" s="44">
        <v>12.480779999999999</v>
      </c>
      <c r="I10" s="45">
        <f t="shared" si="1"/>
        <v>-0.98108089348324967</v>
      </c>
    </row>
    <row r="11" spans="2:9" ht="15.75" x14ac:dyDescent="0.25">
      <c r="B11" s="1"/>
      <c r="C11" s="42" t="s">
        <v>11</v>
      </c>
      <c r="D11" s="43">
        <v>-6.1629999999999997E-2</v>
      </c>
      <c r="E11" s="44">
        <v>-6.1629999999999997E-2</v>
      </c>
      <c r="F11" s="45">
        <f>+IFERROR((E11-D11)/D11,"-")</f>
        <v>0</v>
      </c>
      <c r="G11" s="44">
        <v>59.713819999999998</v>
      </c>
      <c r="H11" s="44">
        <v>0</v>
      </c>
      <c r="I11" s="46">
        <f t="shared" si="1"/>
        <v>-1</v>
      </c>
    </row>
    <row r="12" spans="2:9" ht="15.75" x14ac:dyDescent="0.25">
      <c r="B12" s="1"/>
      <c r="C12" s="42" t="s">
        <v>12</v>
      </c>
      <c r="D12" s="43">
        <v>100976.85255390209</v>
      </c>
      <c r="E12" s="44">
        <v>97710.924150000094</v>
      </c>
      <c r="F12" s="45">
        <f t="shared" si="2"/>
        <v>-3.2343337322369256E-2</v>
      </c>
      <c r="G12" s="44">
        <v>56196.490034856768</v>
      </c>
      <c r="H12" s="44">
        <v>58469.545381244352</v>
      </c>
      <c r="I12" s="45">
        <f t="shared" si="1"/>
        <v>4.0448350866356335E-2</v>
      </c>
    </row>
    <row r="13" spans="2:9" ht="15.75" x14ac:dyDescent="0.25">
      <c r="B13" s="1"/>
      <c r="C13" s="42" t="s">
        <v>13</v>
      </c>
      <c r="D13" s="43">
        <v>61440.175861377822</v>
      </c>
      <c r="E13" s="44">
        <v>69809.63771000001</v>
      </c>
      <c r="F13" s="45">
        <f t="shared" si="2"/>
        <v>0.13622131986577454</v>
      </c>
      <c r="G13" s="44">
        <v>22104.64754548838</v>
      </c>
      <c r="H13" s="44">
        <v>46470.192551338063</v>
      </c>
      <c r="I13" s="45">
        <f t="shared" si="1"/>
        <v>1.1022815430876551</v>
      </c>
    </row>
    <row r="14" spans="2:9" ht="15.75" x14ac:dyDescent="0.25">
      <c r="B14" s="1"/>
      <c r="C14" s="42" t="s">
        <v>14</v>
      </c>
      <c r="D14" s="43">
        <v>440706.46675689257</v>
      </c>
      <c r="E14" s="44">
        <v>454834.64280000003</v>
      </c>
      <c r="F14" s="45">
        <f t="shared" si="2"/>
        <v>3.2058018451771454E-2</v>
      </c>
      <c r="G14" s="44">
        <v>258599.88197996543</v>
      </c>
      <c r="H14" s="44">
        <v>285758.84319763997</v>
      </c>
      <c r="I14" s="45">
        <f>+IFERROR((H14-G14)/G14,"-")</f>
        <v>0.1050230998163357</v>
      </c>
    </row>
    <row r="15" spans="2:9" ht="29.25" customHeight="1" x14ac:dyDescent="0.25">
      <c r="B15" s="1"/>
      <c r="C15" s="47" t="s">
        <v>15</v>
      </c>
      <c r="D15" s="43">
        <v>657311.87725256279</v>
      </c>
      <c r="E15" s="44">
        <v>686513.05471000005</v>
      </c>
      <c r="F15" s="45">
        <f t="shared" si="2"/>
        <v>4.4425148043106377E-2</v>
      </c>
      <c r="G15" s="44">
        <v>456205.89099048445</v>
      </c>
      <c r="H15" s="44">
        <v>459301.65095381468</v>
      </c>
      <c r="I15" s="45">
        <f t="shared" si="1"/>
        <v>6.785883357641259E-3</v>
      </c>
    </row>
    <row r="16" spans="2:9" ht="15.75" x14ac:dyDescent="0.25">
      <c r="B16" s="1"/>
      <c r="C16" s="42" t="s">
        <v>16</v>
      </c>
      <c r="D16" s="43">
        <v>735547.80586693075</v>
      </c>
      <c r="E16" s="44">
        <v>745519.98075653473</v>
      </c>
      <c r="F16" s="45">
        <f t="shared" si="2"/>
        <v>1.3557480302521713E-2</v>
      </c>
      <c r="G16" s="44">
        <v>475689.35826216236</v>
      </c>
      <c r="H16" s="44">
        <v>486183.63664387329</v>
      </c>
      <c r="I16" s="45">
        <f t="shared" si="1"/>
        <v>2.2061200654245692E-2</v>
      </c>
    </row>
    <row r="17" spans="2:9" ht="15.75" x14ac:dyDescent="0.25">
      <c r="B17" s="1"/>
      <c r="C17" s="42" t="s">
        <v>17</v>
      </c>
      <c r="D17" s="43">
        <v>0</v>
      </c>
      <c r="E17" s="44">
        <v>0</v>
      </c>
      <c r="F17" s="48" t="str">
        <f t="shared" si="2"/>
        <v>-</v>
      </c>
      <c r="G17" s="44">
        <v>1.3089999999999999E-2</v>
      </c>
      <c r="H17" s="44">
        <v>0</v>
      </c>
      <c r="I17" s="45">
        <f t="shared" si="1"/>
        <v>-1</v>
      </c>
    </row>
    <row r="18" spans="2:9" ht="15.75" x14ac:dyDescent="0.25">
      <c r="B18" s="1"/>
      <c r="C18" s="42" t="s">
        <v>18</v>
      </c>
      <c r="D18" s="43">
        <v>6641.6623867215658</v>
      </c>
      <c r="E18" s="44">
        <v>5801.2948100000094</v>
      </c>
      <c r="F18" s="45">
        <f t="shared" si="2"/>
        <v>-0.12652970412974809</v>
      </c>
      <c r="G18" s="44">
        <v>2085.8572399999998</v>
      </c>
      <c r="H18" s="44">
        <v>1219.0144499999999</v>
      </c>
      <c r="I18" s="45">
        <f t="shared" si="1"/>
        <v>-0.415581073036427</v>
      </c>
    </row>
    <row r="19" spans="2:9" ht="15.75" x14ac:dyDescent="0.25">
      <c r="B19" s="1"/>
      <c r="C19" s="42" t="s">
        <v>19</v>
      </c>
      <c r="D19" s="43">
        <v>267045.95697931416</v>
      </c>
      <c r="E19" s="44">
        <v>269932.95173999999</v>
      </c>
      <c r="F19" s="45">
        <f t="shared" si="2"/>
        <v>1.0810853657333089E-2</v>
      </c>
      <c r="G19" s="44">
        <v>138190.38540384325</v>
      </c>
      <c r="H19" s="44">
        <v>145623.26939988934</v>
      </c>
      <c r="I19" s="45">
        <f t="shared" si="1"/>
        <v>5.3787273074928206E-2</v>
      </c>
    </row>
    <row r="20" spans="2:9" ht="15.75" x14ac:dyDescent="0.25">
      <c r="B20" s="1"/>
      <c r="C20" s="42" t="s">
        <v>20</v>
      </c>
      <c r="D20" s="43">
        <v>262.55489</v>
      </c>
      <c r="E20" s="44">
        <v>252.39920000000001</v>
      </c>
      <c r="F20" s="45">
        <f t="shared" si="2"/>
        <v>-3.8680254631707649E-2</v>
      </c>
      <c r="G20" s="44">
        <v>12.390840000000001</v>
      </c>
      <c r="H20" s="44">
        <v>18.301729999999999</v>
      </c>
      <c r="I20" s="45">
        <f t="shared" si="1"/>
        <v>0.47703706931894835</v>
      </c>
    </row>
    <row r="21" spans="2:9" ht="15.75" x14ac:dyDescent="0.25">
      <c r="C21" s="42" t="s">
        <v>21</v>
      </c>
      <c r="D21" s="43">
        <v>34864.39338999999</v>
      </c>
      <c r="E21" s="44">
        <v>33002.489929999996</v>
      </c>
      <c r="F21" s="45">
        <f t="shared" si="2"/>
        <v>-5.3404154753888135E-2</v>
      </c>
      <c r="G21" s="44">
        <v>570.14989000000003</v>
      </c>
      <c r="H21" s="44">
        <v>2145.40148</v>
      </c>
      <c r="I21" s="45">
        <f t="shared" si="1"/>
        <v>2.7628727421134816</v>
      </c>
    </row>
    <row r="22" spans="2:9" ht="15.75" x14ac:dyDescent="0.25">
      <c r="C22" s="42" t="s">
        <v>22</v>
      </c>
      <c r="D22" s="43">
        <v>89013.980648933764</v>
      </c>
      <c r="E22" s="44">
        <v>106927.93956999999</v>
      </c>
      <c r="F22" s="45">
        <f t="shared" si="2"/>
        <v>0.20124882395404706</v>
      </c>
      <c r="G22" s="44">
        <v>73919.82839807868</v>
      </c>
      <c r="H22" s="44">
        <v>84902.480639144909</v>
      </c>
      <c r="I22" s="45">
        <f t="shared" si="1"/>
        <v>0.14857518583405815</v>
      </c>
    </row>
    <row r="23" spans="2:9" ht="15.75" x14ac:dyDescent="0.25">
      <c r="C23" s="42" t="s">
        <v>23</v>
      </c>
      <c r="D23" s="43">
        <v>111682.59984997832</v>
      </c>
      <c r="E23" s="44">
        <v>116929.1559</v>
      </c>
      <c r="F23" s="45">
        <f>+IFERROR((E23-D23)/D23,"-")</f>
        <v>4.6977381051921313E-2</v>
      </c>
      <c r="G23" s="44">
        <v>61858.464822207214</v>
      </c>
      <c r="H23" s="44">
        <v>61396.019371129987</v>
      </c>
      <c r="I23" s="45">
        <f>+IFERROR((H23-G23)/G23,"-")</f>
        <v>-7.4758636898988881E-3</v>
      </c>
    </row>
    <row r="24" spans="2:9" ht="15.75" customHeight="1" thickBot="1" x14ac:dyDescent="0.4">
      <c r="B24" s="10"/>
      <c r="C24" s="49" t="s">
        <v>24</v>
      </c>
      <c r="D24" s="50">
        <v>0</v>
      </c>
      <c r="E24" s="51">
        <v>0</v>
      </c>
      <c r="F24" s="52" t="str">
        <f>+IFERROR((E24-D24)/D24,"-")</f>
        <v>-</v>
      </c>
      <c r="G24" s="53">
        <v>0</v>
      </c>
      <c r="H24" s="51">
        <v>0</v>
      </c>
      <c r="I24" s="52" t="str">
        <f>+IFERROR((H24-G24)/G24,"-")</f>
        <v>-</v>
      </c>
    </row>
    <row r="25" spans="2:9" x14ac:dyDescent="0.25">
      <c r="C25" s="31" t="s">
        <v>25</v>
      </c>
      <c r="D25" s="32"/>
      <c r="E25" s="32"/>
      <c r="F25" s="32"/>
      <c r="G25" s="32"/>
      <c r="H25" s="33"/>
      <c r="I25" s="33"/>
    </row>
    <row r="26" spans="2:9" ht="32.25" customHeight="1" x14ac:dyDescent="0.25">
      <c r="B26" s="13"/>
      <c r="D26" s="14"/>
      <c r="E26" s="15"/>
      <c r="F26" s="14"/>
      <c r="G26" s="14"/>
      <c r="H26" s="15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16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17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17"/>
      <c r="F45" s="2"/>
      <c r="G45" s="2"/>
      <c r="H45" s="17"/>
    </row>
    <row r="46" spans="2:8" x14ac:dyDescent="0.25">
      <c r="C46" s="2"/>
      <c r="D46" s="2"/>
      <c r="E46" s="2"/>
      <c r="F46" s="2"/>
      <c r="G46" s="17"/>
      <c r="H46" s="17"/>
    </row>
    <row r="68" spans="3:3" ht="18.75" x14ac:dyDescent="0.3">
      <c r="C68" s="18"/>
    </row>
  </sheetData>
  <mergeCells count="2"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F833-FEC5-4D83-990F-BD67C42DDE75}">
  <sheetPr>
    <pageSetUpPr fitToPage="1"/>
  </sheetPr>
  <dimension ref="B2:I68"/>
  <sheetViews>
    <sheetView zoomScale="80" zoomScaleNormal="80" workbookViewId="0">
      <selection activeCell="G8" sqref="G8"/>
    </sheetView>
  </sheetViews>
  <sheetFormatPr defaultRowHeight="15" x14ac:dyDescent="0.25"/>
  <cols>
    <col min="1" max="1" width="1.5703125" customWidth="1"/>
    <col min="2" max="2" width="1.85546875" customWidth="1"/>
    <col min="3" max="3" width="37.28515625" customWidth="1"/>
    <col min="4" max="5" width="16" customWidth="1"/>
    <col min="6" max="6" width="15.42578125" customWidth="1"/>
    <col min="7" max="8" width="16" customWidth="1"/>
    <col min="9" max="9" width="14.2851562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">
      <c r="B3" s="1"/>
      <c r="C3" s="54" t="s">
        <v>26</v>
      </c>
      <c r="D3" s="55" t="s">
        <v>27</v>
      </c>
      <c r="E3" s="56"/>
      <c r="F3" s="57"/>
      <c r="G3" s="55" t="s">
        <v>76</v>
      </c>
      <c r="H3" s="56"/>
      <c r="I3" s="57"/>
    </row>
    <row r="4" spans="2:9" ht="18.75" customHeight="1" thickBot="1" x14ac:dyDescent="0.3">
      <c r="B4" s="1"/>
      <c r="C4" s="58" t="s">
        <v>3</v>
      </c>
      <c r="D4" s="59" t="s">
        <v>77</v>
      </c>
      <c r="E4" s="60" t="s">
        <v>78</v>
      </c>
      <c r="F4" s="61" t="s">
        <v>28</v>
      </c>
      <c r="G4" s="59" t="s">
        <v>77</v>
      </c>
      <c r="H4" s="60" t="s">
        <v>78</v>
      </c>
      <c r="I4" s="61" t="s">
        <v>28</v>
      </c>
    </row>
    <row r="5" spans="2:9" ht="15.75" x14ac:dyDescent="0.25">
      <c r="B5" s="1"/>
      <c r="C5" s="62" t="s">
        <v>29</v>
      </c>
      <c r="D5" s="63">
        <f>SUM(D6:D24)</f>
        <v>4790168.079747932</v>
      </c>
      <c r="E5" s="64">
        <f>SUM(E6:E24)</f>
        <v>4945554.632636535</v>
      </c>
      <c r="F5" s="65">
        <f>+IFERROR((E5-D5)/D5,"-")</f>
        <v>3.2438643133536914E-2</v>
      </c>
      <c r="G5" s="63">
        <f t="shared" ref="G5:H5" si="0">SUM(G6:G24)</f>
        <v>3163711.5096199992</v>
      </c>
      <c r="H5" s="64">
        <f t="shared" si="0"/>
        <v>3452740.2733799997</v>
      </c>
      <c r="I5" s="65">
        <f>+IFERROR((H5-G5)/G5,"-")</f>
        <v>9.1357496687400674E-2</v>
      </c>
    </row>
    <row r="6" spans="2:9" ht="15.75" x14ac:dyDescent="0.25">
      <c r="B6" s="1"/>
      <c r="C6" s="66" t="s">
        <v>30</v>
      </c>
      <c r="D6" s="67">
        <v>546603.49383999989</v>
      </c>
      <c r="E6" s="68">
        <v>555244.25120000006</v>
      </c>
      <c r="F6" s="69">
        <f>+IFERROR((E6-D6)/D6,"-")</f>
        <v>1.5808090247095015E-2</v>
      </c>
      <c r="G6" s="68">
        <v>457754.38140999991</v>
      </c>
      <c r="H6" s="68">
        <v>474482.53573000006</v>
      </c>
      <c r="I6" s="69">
        <f t="shared" ref="I6:I22" si="1">+IFERROR((H6-G6)/G6,"-")</f>
        <v>3.6543952388774906E-2</v>
      </c>
    </row>
    <row r="7" spans="2:9" ht="15.75" x14ac:dyDescent="0.25">
      <c r="B7" s="1"/>
      <c r="C7" s="66" t="s">
        <v>31</v>
      </c>
      <c r="D7" s="67">
        <v>229666.63365152347</v>
      </c>
      <c r="E7" s="68">
        <v>240368.62286999999</v>
      </c>
      <c r="F7" s="69">
        <f t="shared" ref="F7:F22" si="2">+IFERROR((E7-D7)/D7,"-")</f>
        <v>4.6597927824007748E-2</v>
      </c>
      <c r="G7" s="68">
        <v>114891.22351354183</v>
      </c>
      <c r="H7" s="68">
        <v>126273.90479618945</v>
      </c>
      <c r="I7" s="69">
        <f t="shared" si="1"/>
        <v>9.9073549175894934E-2</v>
      </c>
    </row>
    <row r="8" spans="2:9" ht="15.75" x14ac:dyDescent="0.25">
      <c r="B8" s="1"/>
      <c r="C8" s="66" t="s">
        <v>32</v>
      </c>
      <c r="D8" s="67">
        <v>548147.11219699774</v>
      </c>
      <c r="E8" s="68">
        <v>584310.48488999985</v>
      </c>
      <c r="F8" s="69">
        <f>+IFERROR((E8-D8)/D8,"-")</f>
        <v>6.5973845138137671E-2</v>
      </c>
      <c r="G8" s="68">
        <v>350290.16562595504</v>
      </c>
      <c r="H8" s="68">
        <v>440941.35442393122</v>
      </c>
      <c r="I8" s="69">
        <f t="shared" si="1"/>
        <v>0.25878884905599903</v>
      </c>
    </row>
    <row r="9" spans="2:9" ht="15.75" x14ac:dyDescent="0.25">
      <c r="B9" s="1"/>
      <c r="C9" s="66" t="s">
        <v>33</v>
      </c>
      <c r="D9" s="67">
        <v>959533.40810279606</v>
      </c>
      <c r="E9" s="68">
        <v>978396.51589000004</v>
      </c>
      <c r="F9" s="69">
        <f>+IFERROR((E9-D9)/D9,"-")</f>
        <v>1.9658625356776684E-2</v>
      </c>
      <c r="G9" s="68">
        <v>694622.97492341662</v>
      </c>
      <c r="H9" s="68">
        <v>779541.64185180422</v>
      </c>
      <c r="I9" s="69">
        <f t="shared" si="1"/>
        <v>0.12225145149820307</v>
      </c>
    </row>
    <row r="10" spans="2:9" ht="15.75" x14ac:dyDescent="0.25">
      <c r="B10" s="1"/>
      <c r="C10" s="66" t="s">
        <v>34</v>
      </c>
      <c r="D10" s="67">
        <v>723.16714999999999</v>
      </c>
      <c r="E10" s="68">
        <v>0.34814000000000001</v>
      </c>
      <c r="F10" s="69">
        <f t="shared" si="2"/>
        <v>-0.99951858985851338</v>
      </c>
      <c r="G10" s="68">
        <v>659.69182999999998</v>
      </c>
      <c r="H10" s="68">
        <v>12.480779999999999</v>
      </c>
      <c r="I10" s="69">
        <f t="shared" si="1"/>
        <v>-0.98108089348324967</v>
      </c>
    </row>
    <row r="11" spans="2:9" ht="15.75" x14ac:dyDescent="0.25">
      <c r="B11" s="1"/>
      <c r="C11" s="66" t="s">
        <v>35</v>
      </c>
      <c r="D11" s="67">
        <v>-6.1629999999999997E-2</v>
      </c>
      <c r="E11" s="68">
        <v>-6.1629999999999997E-2</v>
      </c>
      <c r="F11" s="69">
        <f>+IFERROR((E11-D11)/D11,"-")</f>
        <v>0</v>
      </c>
      <c r="G11" s="68">
        <v>59.713819999999998</v>
      </c>
      <c r="H11" s="68">
        <v>0</v>
      </c>
      <c r="I11" s="70">
        <f t="shared" si="1"/>
        <v>-1</v>
      </c>
    </row>
    <row r="12" spans="2:9" ht="15.75" x14ac:dyDescent="0.25">
      <c r="B12" s="1"/>
      <c r="C12" s="66" t="s">
        <v>36</v>
      </c>
      <c r="D12" s="67">
        <v>100976.85255390209</v>
      </c>
      <c r="E12" s="68">
        <v>97710.924150000094</v>
      </c>
      <c r="F12" s="69">
        <f t="shared" si="2"/>
        <v>-3.2343337322369256E-2</v>
      </c>
      <c r="G12" s="68">
        <v>56196.490034856768</v>
      </c>
      <c r="H12" s="68">
        <v>58469.545381244352</v>
      </c>
      <c r="I12" s="69">
        <f t="shared" si="1"/>
        <v>4.0448350866356335E-2</v>
      </c>
    </row>
    <row r="13" spans="2:9" ht="15.75" x14ac:dyDescent="0.25">
      <c r="B13" s="1"/>
      <c r="C13" s="66" t="s">
        <v>37</v>
      </c>
      <c r="D13" s="67">
        <v>61440.175861377822</v>
      </c>
      <c r="E13" s="68">
        <v>69809.63771000001</v>
      </c>
      <c r="F13" s="69">
        <f t="shared" si="2"/>
        <v>0.13622131986577454</v>
      </c>
      <c r="G13" s="68">
        <v>22104.64754548838</v>
      </c>
      <c r="H13" s="68">
        <v>46470.192551338063</v>
      </c>
      <c r="I13" s="69">
        <f t="shared" si="1"/>
        <v>1.1022815430876551</v>
      </c>
    </row>
    <row r="14" spans="2:9" ht="15.75" x14ac:dyDescent="0.25">
      <c r="B14" s="1"/>
      <c r="C14" s="66" t="s">
        <v>38</v>
      </c>
      <c r="D14" s="67">
        <v>440706.46675689257</v>
      </c>
      <c r="E14" s="68">
        <v>454834.64280000003</v>
      </c>
      <c r="F14" s="69">
        <f t="shared" si="2"/>
        <v>3.2058018451771454E-2</v>
      </c>
      <c r="G14" s="68">
        <v>258599.88197996543</v>
      </c>
      <c r="H14" s="68">
        <v>285758.84319763997</v>
      </c>
      <c r="I14" s="69">
        <f>+IFERROR((H14-G14)/G14,"-")</f>
        <v>0.1050230998163357</v>
      </c>
    </row>
    <row r="15" spans="2:9" ht="17.25" customHeight="1" x14ac:dyDescent="0.25">
      <c r="B15" s="1"/>
      <c r="C15" s="71" t="s">
        <v>39</v>
      </c>
      <c r="D15" s="67">
        <v>657311.87725256279</v>
      </c>
      <c r="E15" s="68">
        <v>686513.05471000005</v>
      </c>
      <c r="F15" s="69">
        <f t="shared" si="2"/>
        <v>4.4425148043106377E-2</v>
      </c>
      <c r="G15" s="68">
        <v>456205.89099048445</v>
      </c>
      <c r="H15" s="68">
        <v>459301.65095381468</v>
      </c>
      <c r="I15" s="69">
        <f t="shared" si="1"/>
        <v>6.785883357641259E-3</v>
      </c>
    </row>
    <row r="16" spans="2:9" ht="15.75" x14ac:dyDescent="0.25">
      <c r="B16" s="1"/>
      <c r="C16" s="66" t="s">
        <v>40</v>
      </c>
      <c r="D16" s="67">
        <v>735547.80586693075</v>
      </c>
      <c r="E16" s="68">
        <v>745519.98075653473</v>
      </c>
      <c r="F16" s="69">
        <f t="shared" si="2"/>
        <v>1.3557480302521713E-2</v>
      </c>
      <c r="G16" s="68">
        <v>475689.35826216236</v>
      </c>
      <c r="H16" s="68">
        <v>486183.63664387329</v>
      </c>
      <c r="I16" s="69">
        <f t="shared" si="1"/>
        <v>2.2061200654245692E-2</v>
      </c>
    </row>
    <row r="17" spans="2:9" ht="15.75" x14ac:dyDescent="0.25">
      <c r="B17" s="1"/>
      <c r="C17" s="66" t="s">
        <v>41</v>
      </c>
      <c r="D17" s="67">
        <v>0</v>
      </c>
      <c r="E17" s="68">
        <v>0</v>
      </c>
      <c r="F17" s="72" t="str">
        <f t="shared" si="2"/>
        <v>-</v>
      </c>
      <c r="G17" s="68">
        <v>1.3089999999999999E-2</v>
      </c>
      <c r="H17" s="68">
        <v>0</v>
      </c>
      <c r="I17" s="69">
        <f t="shared" si="1"/>
        <v>-1</v>
      </c>
    </row>
    <row r="18" spans="2:9" ht="15.75" x14ac:dyDescent="0.25">
      <c r="B18" s="1"/>
      <c r="C18" s="66" t="s">
        <v>42</v>
      </c>
      <c r="D18" s="67">
        <v>6641.6623867215658</v>
      </c>
      <c r="E18" s="68">
        <v>5801.2948100000094</v>
      </c>
      <c r="F18" s="69">
        <f t="shared" si="2"/>
        <v>-0.12652970412974809</v>
      </c>
      <c r="G18" s="68">
        <v>2085.8572399999998</v>
      </c>
      <c r="H18" s="68">
        <v>1219.0144499999999</v>
      </c>
      <c r="I18" s="69">
        <f t="shared" si="1"/>
        <v>-0.415581073036427</v>
      </c>
    </row>
    <row r="19" spans="2:9" ht="15.75" x14ac:dyDescent="0.25">
      <c r="B19" s="1"/>
      <c r="C19" s="66" t="s">
        <v>43</v>
      </c>
      <c r="D19" s="67">
        <v>267045.95697931416</v>
      </c>
      <c r="E19" s="68">
        <v>269932.95173999999</v>
      </c>
      <c r="F19" s="69">
        <f t="shared" si="2"/>
        <v>1.0810853657333089E-2</v>
      </c>
      <c r="G19" s="68">
        <v>138190.38540384325</v>
      </c>
      <c r="H19" s="68">
        <v>145623.26939988934</v>
      </c>
      <c r="I19" s="69">
        <f t="shared" si="1"/>
        <v>5.3787273074928206E-2</v>
      </c>
    </row>
    <row r="20" spans="2:9" ht="15.75" x14ac:dyDescent="0.25">
      <c r="B20" s="1"/>
      <c r="C20" s="66" t="s">
        <v>44</v>
      </c>
      <c r="D20" s="67">
        <v>262.55489</v>
      </c>
      <c r="E20" s="68">
        <v>252.39920000000001</v>
      </c>
      <c r="F20" s="69">
        <f t="shared" si="2"/>
        <v>-3.8680254631707649E-2</v>
      </c>
      <c r="G20" s="68">
        <v>12.390840000000001</v>
      </c>
      <c r="H20" s="68">
        <v>18.301729999999999</v>
      </c>
      <c r="I20" s="69">
        <f t="shared" si="1"/>
        <v>0.47703706931894835</v>
      </c>
    </row>
    <row r="21" spans="2:9" ht="15.75" x14ac:dyDescent="0.25">
      <c r="C21" s="66" t="s">
        <v>45</v>
      </c>
      <c r="D21" s="67">
        <v>34864.39338999999</v>
      </c>
      <c r="E21" s="68">
        <v>33002.489929999996</v>
      </c>
      <c r="F21" s="69">
        <f t="shared" si="2"/>
        <v>-5.3404154753888135E-2</v>
      </c>
      <c r="G21" s="68">
        <v>570.14989000000003</v>
      </c>
      <c r="H21" s="68">
        <v>2145.40148</v>
      </c>
      <c r="I21" s="69">
        <f t="shared" si="1"/>
        <v>2.7628727421134816</v>
      </c>
    </row>
    <row r="22" spans="2:9" ht="15.75" x14ac:dyDescent="0.25">
      <c r="C22" s="66" t="s">
        <v>46</v>
      </c>
      <c r="D22" s="67">
        <v>89013.980648933764</v>
      </c>
      <c r="E22" s="68">
        <v>106927.93956999999</v>
      </c>
      <c r="F22" s="69">
        <f t="shared" si="2"/>
        <v>0.20124882395404706</v>
      </c>
      <c r="G22" s="68">
        <v>73919.82839807868</v>
      </c>
      <c r="H22" s="68">
        <v>84902.480639144909</v>
      </c>
      <c r="I22" s="69">
        <f t="shared" si="1"/>
        <v>0.14857518583405815</v>
      </c>
    </row>
    <row r="23" spans="2:9" ht="15.75" x14ac:dyDescent="0.25">
      <c r="C23" s="66" t="s">
        <v>47</v>
      </c>
      <c r="D23" s="67">
        <v>111682.59984997832</v>
      </c>
      <c r="E23" s="68">
        <v>116929.1559</v>
      </c>
      <c r="F23" s="69">
        <f>+IFERROR((E23-D23)/D23,"-")</f>
        <v>4.6977381051921313E-2</v>
      </c>
      <c r="G23" s="68">
        <v>61858.464822207214</v>
      </c>
      <c r="H23" s="68">
        <v>61396.019371129987</v>
      </c>
      <c r="I23" s="69">
        <f>+IFERROR((H23-G23)/G23,"-")</f>
        <v>-7.4758636898988881E-3</v>
      </c>
    </row>
    <row r="24" spans="2:9" ht="15.75" customHeight="1" thickBot="1" x14ac:dyDescent="0.4">
      <c r="B24" s="10"/>
      <c r="C24" s="73" t="s">
        <v>48</v>
      </c>
      <c r="D24" s="74">
        <v>0</v>
      </c>
      <c r="E24" s="75">
        <v>0</v>
      </c>
      <c r="F24" s="76" t="str">
        <f>+IFERROR((E24-D24)/D24,"-")</f>
        <v>-</v>
      </c>
      <c r="G24" s="77">
        <v>0</v>
      </c>
      <c r="H24" s="75">
        <v>0</v>
      </c>
      <c r="I24" s="76" t="str">
        <f>+IFERROR((H24-G24)/G24,"-")</f>
        <v>-</v>
      </c>
    </row>
    <row r="25" spans="2:9" ht="27" customHeight="1" x14ac:dyDescent="0.25">
      <c r="C25" s="78" t="s">
        <v>49</v>
      </c>
      <c r="D25" s="2"/>
      <c r="E25" s="2"/>
      <c r="F25" s="2"/>
      <c r="G25" s="2"/>
      <c r="H25" s="12"/>
      <c r="I25" s="12"/>
    </row>
    <row r="26" spans="2:9" x14ac:dyDescent="0.25">
      <c r="B26" s="13"/>
      <c r="D26" s="14"/>
      <c r="E26" s="15"/>
      <c r="F26" s="14"/>
      <c r="G26" s="14"/>
      <c r="H26" s="15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16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17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17"/>
      <c r="F45" s="2"/>
      <c r="G45" s="2"/>
      <c r="H45" s="17"/>
    </row>
    <row r="46" spans="2:8" x14ac:dyDescent="0.25">
      <c r="C46" s="2"/>
      <c r="D46" s="2"/>
      <c r="E46" s="2"/>
      <c r="F46" s="2"/>
      <c r="G46" s="17"/>
      <c r="H46" s="17"/>
    </row>
    <row r="68" spans="3:3" ht="18.75" x14ac:dyDescent="0.3">
      <c r="C68" s="18"/>
    </row>
  </sheetData>
  <mergeCells count="2"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5DF9-992E-497C-9143-3FF7B3E78BAF}">
  <sheetPr>
    <pageSetUpPr fitToPage="1"/>
  </sheetPr>
  <dimension ref="B2:I68"/>
  <sheetViews>
    <sheetView zoomScale="80" zoomScaleNormal="80" workbookViewId="0">
      <selection activeCell="M19" sqref="M19"/>
    </sheetView>
  </sheetViews>
  <sheetFormatPr defaultRowHeight="15" x14ac:dyDescent="0.25"/>
  <cols>
    <col min="1" max="1" width="1.28515625" customWidth="1"/>
    <col min="2" max="2" width="1.140625" customWidth="1"/>
    <col min="3" max="3" width="35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5">
      <c r="B3" s="1"/>
      <c r="C3" s="19" t="s">
        <v>50</v>
      </c>
      <c r="D3" s="20" t="s">
        <v>51</v>
      </c>
      <c r="E3" s="21"/>
      <c r="F3" s="22"/>
      <c r="G3" s="20" t="s">
        <v>52</v>
      </c>
      <c r="H3" s="21"/>
      <c r="I3" s="22"/>
    </row>
    <row r="4" spans="2:9" ht="18.75" customHeight="1" thickBot="1" x14ac:dyDescent="0.3">
      <c r="B4" s="1"/>
      <c r="C4" s="23" t="s">
        <v>53</v>
      </c>
      <c r="D4" s="24" t="s">
        <v>77</v>
      </c>
      <c r="E4" s="25" t="s">
        <v>78</v>
      </c>
      <c r="F4" s="26" t="s">
        <v>54</v>
      </c>
      <c r="G4" s="24" t="s">
        <v>77</v>
      </c>
      <c r="H4" s="25" t="s">
        <v>78</v>
      </c>
      <c r="I4" s="26" t="s">
        <v>54</v>
      </c>
    </row>
    <row r="5" spans="2:9" ht="15.75" x14ac:dyDescent="0.25">
      <c r="B5" s="1"/>
      <c r="C5" s="62" t="s">
        <v>55</v>
      </c>
      <c r="D5" s="4">
        <f>SUM(D6:D24)</f>
        <v>4790168.079747932</v>
      </c>
      <c r="E5" s="5">
        <f>SUM(E6:E24)</f>
        <v>4945554.632636535</v>
      </c>
      <c r="F5" s="6">
        <f>+IFERROR((E5-D5)/D5,"-")</f>
        <v>3.2438643133536914E-2</v>
      </c>
      <c r="G5" s="4">
        <f t="shared" ref="G5:H5" si="0">SUM(G6:G24)</f>
        <v>3163711.5096199992</v>
      </c>
      <c r="H5" s="5">
        <f t="shared" si="0"/>
        <v>3452740.2733799997</v>
      </c>
      <c r="I5" s="6">
        <f>+IFERROR((H5-G5)/G5,"-")</f>
        <v>9.1357496687400674E-2</v>
      </c>
    </row>
    <row r="6" spans="2:9" ht="15.75" x14ac:dyDescent="0.25">
      <c r="B6" s="1"/>
      <c r="C6" s="66" t="s">
        <v>56</v>
      </c>
      <c r="D6" s="79">
        <v>546603.49383999989</v>
      </c>
      <c r="E6" s="80">
        <v>555244.25120000006</v>
      </c>
      <c r="F6" s="7">
        <f>+IFERROR((E6-D6)/D6,"-")</f>
        <v>1.5808090247095015E-2</v>
      </c>
      <c r="G6" s="80">
        <v>457754.38140999991</v>
      </c>
      <c r="H6" s="80">
        <v>474482.53573000006</v>
      </c>
      <c r="I6" s="7">
        <f t="shared" ref="I6:I22" si="1">+IFERROR((H6-G6)/G6,"-")</f>
        <v>3.6543952388774906E-2</v>
      </c>
    </row>
    <row r="7" spans="2:9" ht="15.75" x14ac:dyDescent="0.25">
      <c r="B7" s="1"/>
      <c r="C7" s="66" t="s">
        <v>57</v>
      </c>
      <c r="D7" s="79">
        <v>229666.63365152347</v>
      </c>
      <c r="E7" s="80">
        <v>240368.62286999999</v>
      </c>
      <c r="F7" s="7">
        <f t="shared" ref="F7:F22" si="2">+IFERROR((E7-D7)/D7,"-")</f>
        <v>4.6597927824007748E-2</v>
      </c>
      <c r="G7" s="80">
        <v>114891.22351354183</v>
      </c>
      <c r="H7" s="80">
        <v>126273.90479618945</v>
      </c>
      <c r="I7" s="7">
        <f t="shared" si="1"/>
        <v>9.9073549175894934E-2</v>
      </c>
    </row>
    <row r="8" spans="2:9" ht="15.75" x14ac:dyDescent="0.25">
      <c r="B8" s="1"/>
      <c r="C8" s="66" t="s">
        <v>58</v>
      </c>
      <c r="D8" s="79">
        <v>548147.11219699774</v>
      </c>
      <c r="E8" s="80">
        <v>584310.48488999985</v>
      </c>
      <c r="F8" s="7">
        <f>+IFERROR((E8-D8)/D8,"-")</f>
        <v>6.5973845138137671E-2</v>
      </c>
      <c r="G8" s="80">
        <v>350290.16562595504</v>
      </c>
      <c r="H8" s="80">
        <v>440941.35442393122</v>
      </c>
      <c r="I8" s="7">
        <f t="shared" si="1"/>
        <v>0.25878884905599903</v>
      </c>
    </row>
    <row r="9" spans="2:9" ht="15.75" x14ac:dyDescent="0.25">
      <c r="B9" s="1"/>
      <c r="C9" s="66" t="s">
        <v>59</v>
      </c>
      <c r="D9" s="79">
        <v>959533.40810279606</v>
      </c>
      <c r="E9" s="80">
        <v>978396.51589000004</v>
      </c>
      <c r="F9" s="7">
        <f>+IFERROR((E9-D9)/D9,"-")</f>
        <v>1.9658625356776684E-2</v>
      </c>
      <c r="G9" s="80">
        <v>694622.97492341662</v>
      </c>
      <c r="H9" s="80">
        <v>779541.64185180422</v>
      </c>
      <c r="I9" s="7">
        <f t="shared" si="1"/>
        <v>0.12225145149820307</v>
      </c>
    </row>
    <row r="10" spans="2:9" ht="15.75" x14ac:dyDescent="0.25">
      <c r="B10" s="1"/>
      <c r="C10" s="66" t="s">
        <v>60</v>
      </c>
      <c r="D10" s="79">
        <v>723.16714999999999</v>
      </c>
      <c r="E10" s="80">
        <v>0.34814000000000001</v>
      </c>
      <c r="F10" s="7">
        <f t="shared" si="2"/>
        <v>-0.99951858985851338</v>
      </c>
      <c r="G10" s="80">
        <v>659.69182999999998</v>
      </c>
      <c r="H10" s="80">
        <v>12.480779999999999</v>
      </c>
      <c r="I10" s="7">
        <f t="shared" si="1"/>
        <v>-0.98108089348324967</v>
      </c>
    </row>
    <row r="11" spans="2:9" ht="15.75" x14ac:dyDescent="0.25">
      <c r="B11" s="1"/>
      <c r="C11" s="66" t="s">
        <v>61</v>
      </c>
      <c r="D11" s="79">
        <v>-6.1629999999999997E-2</v>
      </c>
      <c r="E11" s="80">
        <v>-6.1629999999999997E-2</v>
      </c>
      <c r="F11" s="7">
        <f>+IFERROR((E11-D11)/D11,"-")</f>
        <v>0</v>
      </c>
      <c r="G11" s="80">
        <v>59.713819999999998</v>
      </c>
      <c r="H11" s="80">
        <v>0</v>
      </c>
      <c r="I11" s="8">
        <f t="shared" si="1"/>
        <v>-1</v>
      </c>
    </row>
    <row r="12" spans="2:9" ht="15.75" x14ac:dyDescent="0.25">
      <c r="B12" s="1"/>
      <c r="C12" s="66" t="s">
        <v>62</v>
      </c>
      <c r="D12" s="79">
        <v>100976.85255390209</v>
      </c>
      <c r="E12" s="80">
        <v>97710.924150000094</v>
      </c>
      <c r="F12" s="7">
        <f t="shared" si="2"/>
        <v>-3.2343337322369256E-2</v>
      </c>
      <c r="G12" s="80">
        <v>56196.490034856768</v>
      </c>
      <c r="H12" s="80">
        <v>58469.545381244352</v>
      </c>
      <c r="I12" s="7">
        <f t="shared" si="1"/>
        <v>4.0448350866356335E-2</v>
      </c>
    </row>
    <row r="13" spans="2:9" ht="15.75" x14ac:dyDescent="0.25">
      <c r="B13" s="1"/>
      <c r="C13" s="66" t="s">
        <v>63</v>
      </c>
      <c r="D13" s="79">
        <v>61440.175861377822</v>
      </c>
      <c r="E13" s="80">
        <v>69809.63771000001</v>
      </c>
      <c r="F13" s="7">
        <f t="shared" si="2"/>
        <v>0.13622131986577454</v>
      </c>
      <c r="G13" s="80">
        <v>22104.64754548838</v>
      </c>
      <c r="H13" s="80">
        <v>46470.192551338063</v>
      </c>
      <c r="I13" s="7">
        <f t="shared" si="1"/>
        <v>1.1022815430876551</v>
      </c>
    </row>
    <row r="14" spans="2:9" ht="15.75" x14ac:dyDescent="0.25">
      <c r="B14" s="1"/>
      <c r="C14" s="66" t="s">
        <v>64</v>
      </c>
      <c r="D14" s="79">
        <v>440706.46675689257</v>
      </c>
      <c r="E14" s="80">
        <v>454834.64280000003</v>
      </c>
      <c r="F14" s="7">
        <f t="shared" si="2"/>
        <v>3.2058018451771454E-2</v>
      </c>
      <c r="G14" s="80">
        <v>258599.88197996543</v>
      </c>
      <c r="H14" s="80">
        <v>285758.84319763997</v>
      </c>
      <c r="I14" s="7">
        <f>+IFERROR((H14-G14)/G14,"-")</f>
        <v>0.1050230998163357</v>
      </c>
    </row>
    <row r="15" spans="2:9" ht="16.5" customHeight="1" x14ac:dyDescent="0.25">
      <c r="B15" s="1"/>
      <c r="C15" s="71" t="s">
        <v>65</v>
      </c>
      <c r="D15" s="79">
        <v>657311.87725256279</v>
      </c>
      <c r="E15" s="80">
        <v>686513.05471000005</v>
      </c>
      <c r="F15" s="7">
        <f t="shared" si="2"/>
        <v>4.4425148043106377E-2</v>
      </c>
      <c r="G15" s="80">
        <v>456205.89099048445</v>
      </c>
      <c r="H15" s="80">
        <v>459301.65095381468</v>
      </c>
      <c r="I15" s="7">
        <f t="shared" si="1"/>
        <v>6.785883357641259E-3</v>
      </c>
    </row>
    <row r="16" spans="2:9" ht="15.75" x14ac:dyDescent="0.25">
      <c r="B16" s="1"/>
      <c r="C16" s="66" t="s">
        <v>66</v>
      </c>
      <c r="D16" s="79">
        <v>735547.80586693075</v>
      </c>
      <c r="E16" s="80">
        <v>745519.98075653473</v>
      </c>
      <c r="F16" s="7">
        <f t="shared" si="2"/>
        <v>1.3557480302521713E-2</v>
      </c>
      <c r="G16" s="80">
        <v>475689.35826216236</v>
      </c>
      <c r="H16" s="80">
        <v>486183.63664387329</v>
      </c>
      <c r="I16" s="7">
        <f t="shared" si="1"/>
        <v>2.2061200654245692E-2</v>
      </c>
    </row>
    <row r="17" spans="2:9" ht="15.75" x14ac:dyDescent="0.25">
      <c r="B17" s="1"/>
      <c r="C17" s="66" t="s">
        <v>67</v>
      </c>
      <c r="D17" s="79">
        <v>0</v>
      </c>
      <c r="E17" s="80">
        <v>0</v>
      </c>
      <c r="F17" s="9" t="str">
        <f t="shared" si="2"/>
        <v>-</v>
      </c>
      <c r="G17" s="80">
        <v>1.3089999999999999E-2</v>
      </c>
      <c r="H17" s="80">
        <v>0</v>
      </c>
      <c r="I17" s="7">
        <f t="shared" si="1"/>
        <v>-1</v>
      </c>
    </row>
    <row r="18" spans="2:9" ht="15.75" x14ac:dyDescent="0.25">
      <c r="B18" s="1"/>
      <c r="C18" s="66" t="s">
        <v>68</v>
      </c>
      <c r="D18" s="79">
        <v>6641.6623867215658</v>
      </c>
      <c r="E18" s="80">
        <v>5801.2948100000094</v>
      </c>
      <c r="F18" s="7">
        <f t="shared" si="2"/>
        <v>-0.12652970412974809</v>
      </c>
      <c r="G18" s="80">
        <v>2085.8572399999998</v>
      </c>
      <c r="H18" s="80">
        <v>1219.0144499999999</v>
      </c>
      <c r="I18" s="7">
        <f t="shared" si="1"/>
        <v>-0.415581073036427</v>
      </c>
    </row>
    <row r="19" spans="2:9" ht="15.75" x14ac:dyDescent="0.25">
      <c r="B19" s="1"/>
      <c r="C19" s="66" t="s">
        <v>69</v>
      </c>
      <c r="D19" s="79">
        <v>267045.95697931416</v>
      </c>
      <c r="E19" s="80">
        <v>269932.95173999999</v>
      </c>
      <c r="F19" s="7">
        <f t="shared" si="2"/>
        <v>1.0810853657333089E-2</v>
      </c>
      <c r="G19" s="80">
        <v>138190.38540384325</v>
      </c>
      <c r="H19" s="80">
        <v>145623.26939988934</v>
      </c>
      <c r="I19" s="7">
        <f t="shared" si="1"/>
        <v>5.3787273074928206E-2</v>
      </c>
    </row>
    <row r="20" spans="2:9" ht="15.75" x14ac:dyDescent="0.25">
      <c r="B20" s="1"/>
      <c r="C20" s="66" t="s">
        <v>70</v>
      </c>
      <c r="D20" s="79">
        <v>262.55489</v>
      </c>
      <c r="E20" s="80">
        <v>252.39920000000001</v>
      </c>
      <c r="F20" s="7">
        <f t="shared" si="2"/>
        <v>-3.8680254631707649E-2</v>
      </c>
      <c r="G20" s="80">
        <v>12.390840000000001</v>
      </c>
      <c r="H20" s="80">
        <v>18.301729999999999</v>
      </c>
      <c r="I20" s="7">
        <f t="shared" si="1"/>
        <v>0.47703706931894835</v>
      </c>
    </row>
    <row r="21" spans="2:9" ht="15.75" x14ac:dyDescent="0.25">
      <c r="C21" s="66" t="s">
        <v>71</v>
      </c>
      <c r="D21" s="79">
        <v>34864.39338999999</v>
      </c>
      <c r="E21" s="80">
        <v>33002.489929999996</v>
      </c>
      <c r="F21" s="7">
        <f t="shared" si="2"/>
        <v>-5.3404154753888135E-2</v>
      </c>
      <c r="G21" s="80">
        <v>570.14989000000003</v>
      </c>
      <c r="H21" s="80">
        <v>2145.40148</v>
      </c>
      <c r="I21" s="7">
        <f t="shared" si="1"/>
        <v>2.7628727421134816</v>
      </c>
    </row>
    <row r="22" spans="2:9" ht="15.75" x14ac:dyDescent="0.25">
      <c r="C22" s="66" t="s">
        <v>72</v>
      </c>
      <c r="D22" s="79">
        <v>89013.980648933764</v>
      </c>
      <c r="E22" s="80">
        <v>106927.93956999999</v>
      </c>
      <c r="F22" s="7">
        <f t="shared" si="2"/>
        <v>0.20124882395404706</v>
      </c>
      <c r="G22" s="80">
        <v>73919.82839807868</v>
      </c>
      <c r="H22" s="80">
        <v>84902.480639144909</v>
      </c>
      <c r="I22" s="7">
        <f t="shared" si="1"/>
        <v>0.14857518583405815</v>
      </c>
    </row>
    <row r="23" spans="2:9" ht="15.75" x14ac:dyDescent="0.25">
      <c r="C23" s="66" t="s">
        <v>73</v>
      </c>
      <c r="D23" s="79">
        <v>111682.59984997832</v>
      </c>
      <c r="E23" s="80">
        <v>116929.1559</v>
      </c>
      <c r="F23" s="7">
        <f>+IFERROR((E23-D23)/D23,"-")</f>
        <v>4.6977381051921313E-2</v>
      </c>
      <c r="G23" s="80">
        <v>61858.464822207214</v>
      </c>
      <c r="H23" s="80">
        <v>61396.019371129987</v>
      </c>
      <c r="I23" s="7">
        <f>+IFERROR((H23-G23)/G23,"-")</f>
        <v>-7.4758636898988881E-3</v>
      </c>
    </row>
    <row r="24" spans="2:9" ht="15.75" customHeight="1" thickBot="1" x14ac:dyDescent="0.4">
      <c r="B24" s="10"/>
      <c r="C24" s="73" t="s">
        <v>74</v>
      </c>
      <c r="D24" s="81">
        <v>0</v>
      </c>
      <c r="E24" s="82">
        <v>0</v>
      </c>
      <c r="F24" s="11" t="str">
        <f>+IFERROR((E24-D24)/D24,"-")</f>
        <v>-</v>
      </c>
      <c r="G24" s="83">
        <v>0</v>
      </c>
      <c r="H24" s="82">
        <v>0</v>
      </c>
      <c r="I24" s="11" t="str">
        <f>+IFERROR((H24-G24)/G24,"-")</f>
        <v>-</v>
      </c>
    </row>
    <row r="25" spans="2:9" ht="24.75" customHeight="1" x14ac:dyDescent="0.25">
      <c r="C25" t="s">
        <v>75</v>
      </c>
      <c r="D25" s="2"/>
      <c r="E25" s="2"/>
      <c r="F25" s="2"/>
      <c r="G25" s="2"/>
      <c r="H25" s="12"/>
      <c r="I25" s="12"/>
    </row>
    <row r="26" spans="2:9" x14ac:dyDescent="0.25">
      <c r="B26" s="13"/>
      <c r="D26" s="14"/>
      <c r="E26" s="15"/>
      <c r="F26" s="14"/>
      <c r="G26" s="14"/>
      <c r="H26" s="15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16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17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17"/>
      <c r="F45" s="2"/>
      <c r="G45" s="2"/>
      <c r="H45" s="17"/>
    </row>
    <row r="46" spans="2:8" x14ac:dyDescent="0.25">
      <c r="C46" s="2"/>
      <c r="D46" s="2"/>
      <c r="E46" s="2"/>
      <c r="F46" s="2"/>
      <c r="G46" s="17"/>
      <c r="H46" s="17"/>
    </row>
    <row r="68" spans="3:3" ht="18.75" x14ac:dyDescent="0.3">
      <c r="C68" s="18"/>
    </row>
  </sheetData>
  <mergeCells count="2"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Maksutulo, korvaukset</vt:lpstr>
      <vt:lpstr>Premieinkomst, ersättningar</vt:lpstr>
      <vt:lpstr>Premiums written, claims 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2023-03-13T11:18:28Z</dcterms:created>
  <dcterms:modified xsi:type="dcterms:W3CDTF">2023-03-13T11:18:46Z</dcterms:modified>
</cp:coreProperties>
</file>