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47FE3D01-22AB-4F03-8E86-5CD919DC26FF}" xr6:coauthVersionLast="47" xr6:coauthVersionMax="47" xr10:uidLastSave="{00000000-0000-0000-0000-000000000000}"/>
  <bookViews>
    <workbookView xWindow="1905" yWindow="1905" windowWidth="21600" windowHeight="12735" tabRatio="778" xr2:uid="{00000000-000D-0000-FFFF-FFFF00000000}"/>
  </bookViews>
  <sheets>
    <sheet name=" Vahinkovakuutus" sheetId="1" r:id="rId1"/>
    <sheet name="Henkivakuutus" sheetId="2" r:id="rId2"/>
    <sheet name="Komposiittiyhtiöt" sheetId="3" r:id="rId3"/>
    <sheet name="Jälleenvakuutusyhtiöt" sheetId="6" r:id="rId4"/>
  </sheets>
  <definedNames>
    <definedName name="_xlnm.Print_Area" localSheetId="0">' Vahinkovakuutus'!$A$3:$H$47</definedName>
    <definedName name="_xlnm.Print_Area" localSheetId="1">Henkivakuutus!$A$2:$H$47</definedName>
    <definedName name="_xlnm.Print_Area" localSheetId="3">Jälleenvakuutusyhtiöt!$A$2:$H$48</definedName>
    <definedName name="_xlnm.Print_Area" localSheetId="2">Komposiittiyhtiöt!$A$2:$H$46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6" l="1"/>
  <c r="E43" i="1"/>
  <c r="F43" i="6"/>
  <c r="F41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1" i="3" l="1"/>
  <c r="G41" i="3"/>
  <c r="E41" i="3"/>
  <c r="D41" i="3"/>
  <c r="C41" i="3"/>
  <c r="B39" i="3"/>
  <c r="B38" i="3"/>
  <c r="B37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1" i="3" l="1"/>
  <c r="B43" i="1"/>
  <c r="F43" i="1"/>
  <c r="B43" i="2"/>
</calcChain>
</file>

<file path=xl/sharedStrings.xml><?xml version="1.0" encoding="utf-8"?>
<sst xmlns="http://schemas.openxmlformats.org/spreadsheetml/2006/main" count="195" uniqueCount="54">
  <si>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</si>
  <si>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</si>
  <si>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</si>
  <si>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</si>
  <si>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</si>
  <si>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</si>
  <si>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</si>
  <si>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</si>
  <si>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</si>
  <si>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</si>
  <si>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</si>
  <si>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</si>
  <si>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</si>
  <si>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</si>
  <si>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</si>
  <si>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</si>
  <si>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</si>
  <si>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</si>
  <si>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 xml:space="preserve">Yhteensä </t>
  </si>
  <si>
    <t>Ulkomaisten ETA-vahinkovakuutusyhtiöiden toiminta Suomessa vuonna 2022</t>
  </si>
  <si>
    <t>Ulkomaisten ETA-henkivakuutusyhtiöiden toiminta Suomessa vuonna 2022</t>
  </si>
  <si>
    <t>Ulkomaisten sekä henki- että vahinkovakuutustoimintaa harjoittavien ETA-vakuutusyhtiöiden toiminta Suomessa vuonna 2022</t>
  </si>
  <si>
    <t>Ulkomaisten ETA-jälleenvakuutusyhtiöiden toiminta Suomessa vuonna 2022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</si>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</sst>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5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57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6" fillId="0" borderId="8" xfId="0" applyNumberFormat="1" applyFont="1" applyFill="1" applyBorder="1" applyAlignment="1">
      <alignment horizontal="right"/>
    </xf>
    <xf numFmtId="3" fontId="26" fillId="0" borderId="7" xfId="0" applyNumberFormat="1" applyFont="1" applyFill="1" applyBorder="1" applyAlignment="1">
      <alignment horizontal="right"/>
    </xf>
    <xf numFmtId="3" fontId="27" fillId="0" borderId="0" xfId="0" applyNumberFormat="1" applyFont="1" applyFill="1" applyBorder="1"/>
    <xf numFmtId="3" fontId="26" fillId="0" borderId="0" xfId="0" applyNumberFormat="1" applyFont="1"/>
    <xf numFmtId="3" fontId="26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horizontal="right"/>
    </xf>
    <xf numFmtId="3" fontId="28" fillId="0" borderId="13" xfId="0" applyNumberFormat="1" applyFont="1" applyFill="1" applyBorder="1" applyAlignment="1">
      <alignment horizontal="right"/>
    </xf>
    <xf numFmtId="3" fontId="28" fillId="0" borderId="7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wrapText="1"/>
    </xf>
    <xf numFmtId="3" fontId="29" fillId="0" borderId="0" xfId="0" applyNumberFormat="1" applyFont="1" applyFill="1" applyBorder="1" applyAlignment="1">
      <alignment wrapText="1"/>
    </xf>
    <xf numFmtId="3" fontId="28" fillId="0" borderId="1" xfId="0" applyNumberFormat="1" applyFont="1" applyFill="1" applyBorder="1" applyAlignment="1">
      <alignment horizontal="right"/>
    </xf>
    <xf numFmtId="3" fontId="28" fillId="0" borderId="8" xfId="0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vertical="center"/>
    </xf>
    <xf numFmtId="3" fontId="30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right"/>
    </xf>
    <xf numFmtId="3" fontId="28" fillId="0" borderId="8" xfId="1" applyNumberFormat="1" applyFont="1" applyFill="1" applyBorder="1" applyAlignment="1">
      <alignment horizontal="right" vertical="center"/>
    </xf>
    <xf numFmtId="3" fontId="28" fillId="0" borderId="13" xfId="1" applyNumberFormat="1" applyFont="1" applyFill="1" applyBorder="1" applyAlignment="1">
      <alignment horizontal="right" vertical="center"/>
    </xf>
    <xf numFmtId="3" fontId="28" fillId="0" borderId="3" xfId="1" applyNumberFormat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right" vertical="center"/>
    </xf>
    <xf numFmtId="3" fontId="28" fillId="0" borderId="0" xfId="1" applyNumberFormat="1" applyFont="1" applyFill="1" applyBorder="1" applyAlignment="1">
      <alignment horizontal="right" vertical="center"/>
    </xf>
    <xf numFmtId="3" fontId="28" fillId="0" borderId="22" xfId="1" applyNumberFormat="1" applyFont="1" applyFill="1" applyBorder="1" applyAlignment="1">
      <alignment horizontal="right" vertical="center"/>
    </xf>
    <xf numFmtId="3" fontId="28" fillId="0" borderId="6" xfId="1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18" fillId="3" borderId="14" xfId="0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right"/>
    </xf>
    <xf numFmtId="0" fontId="31" fillId="3" borderId="7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vertical="center"/>
    </xf>
    <xf numFmtId="0" fontId="31" fillId="3" borderId="9" xfId="0" applyFont="1" applyFill="1" applyBorder="1" applyAlignment="1">
      <alignment vertical="center"/>
    </xf>
    <xf numFmtId="0" fontId="31" fillId="3" borderId="11" xfId="0" applyFont="1" applyFill="1" applyBorder="1" applyAlignment="1">
      <alignment vertical="center"/>
    </xf>
    <xf numFmtId="0" fontId="33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2" fillId="2" borderId="0" xfId="0" applyFont="1" applyFill="1" applyAlignment="1">
      <alignment vertical="center"/>
    </xf>
    <xf numFmtId="0" fontId="31" fillId="3" borderId="7" xfId="1" applyFont="1" applyFill="1" applyBorder="1" applyAlignment="1">
      <alignment horizontal="left" vertical="center"/>
    </xf>
    <xf numFmtId="0" fontId="31" fillId="3" borderId="8" xfId="1" applyFont="1" applyFill="1" applyBorder="1" applyAlignment="1">
      <alignment horizontal="left" vertical="center"/>
    </xf>
    <xf numFmtId="0" fontId="31" fillId="3" borderId="9" xfId="1" applyFont="1" applyFill="1" applyBorder="1" applyAlignment="1">
      <alignment vertical="center"/>
    </xf>
    <xf numFmtId="0" fontId="31" fillId="3" borderId="11" xfId="1" applyFont="1" applyFill="1" applyBorder="1" applyAlignment="1">
      <alignment vertical="center"/>
    </xf>
    <xf numFmtId="0" fontId="34" fillId="2" borderId="0" xfId="1" applyFont="1" applyFill="1" applyBorder="1"/>
    <xf numFmtId="0" fontId="33" fillId="0" borderId="27" xfId="0" applyFont="1" applyBorder="1"/>
    <xf numFmtId="0" fontId="33" fillId="0" borderId="26" xfId="0" applyFont="1" applyBorder="1"/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Normal="100" zoomScaleSheetLayoutView="100" workbookViewId="0">
      <selection activeCell="A4" sqref="A4"/>
    </sheetView>
  </sheetViews>
  <sheetFormatPr defaultRowHeight="12.75" x14ac:dyDescent="0.2"/>
  <cols>
    <col min="1" max="1" width="53" customWidth="1"/>
    <col min="2" max="2" width="12.42578125" customWidth="1"/>
    <col min="3" max="3" width="10.5703125" customWidth="1"/>
    <col min="4" max="4" width="11.5703125" customWidth="1"/>
    <col min="5" max="5" width="11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35" t="s">
        <v>19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6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56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9"/>
    </row>
    <row r="7" spans="1:9" ht="15" customHeight="1" x14ac:dyDescent="0.2">
      <c r="A7" s="39"/>
      <c r="B7" s="130" t="s">
        <v>18</v>
      </c>
      <c r="C7" s="147" t="s">
        <v>1</v>
      </c>
      <c r="D7" s="148"/>
      <c r="E7" s="149"/>
      <c r="F7" s="147" t="s">
        <v>2</v>
      </c>
      <c r="G7" s="148"/>
      <c r="H7" s="149"/>
      <c r="I7" s="50"/>
    </row>
    <row r="8" spans="1:9" ht="31.5" customHeight="1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18" t="s">
        <v>10</v>
      </c>
      <c r="G8" s="19" t="s">
        <v>11</v>
      </c>
      <c r="H8" s="20" t="s">
        <v>4</v>
      </c>
      <c r="I8" s="51"/>
    </row>
    <row r="9" spans="1:9" ht="59.45" customHeight="1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23</v>
      </c>
      <c r="B10" s="41">
        <f t="shared" ref="B10:B37" si="0">C10+F10</f>
        <v>829.40800000000002</v>
      </c>
      <c r="C10" s="109"/>
      <c r="D10" s="110"/>
      <c r="E10" s="109"/>
      <c r="F10" s="127">
        <v>829.40800000000002</v>
      </c>
      <c r="G10" s="6"/>
      <c r="H10" s="6"/>
      <c r="I10" s="48"/>
    </row>
    <row r="11" spans="1:9" ht="15" x14ac:dyDescent="0.25">
      <c r="A11" s="132" t="s">
        <v>24</v>
      </c>
      <c r="B11" s="41">
        <f t="shared" si="0"/>
        <v>52237.726999999999</v>
      </c>
      <c r="C11" s="60">
        <v>12376.675999999999</v>
      </c>
      <c r="D11" s="41">
        <v>-2837.3609999999999</v>
      </c>
      <c r="E11" s="71">
        <v>-1584.827</v>
      </c>
      <c r="F11" s="43">
        <v>39861.050999999999</v>
      </c>
      <c r="G11" s="6"/>
      <c r="H11" s="6"/>
      <c r="I11" s="48"/>
    </row>
    <row r="12" spans="1:9" x14ac:dyDescent="0.2">
      <c r="A12" s="132" t="s">
        <v>25</v>
      </c>
      <c r="B12" s="41">
        <f t="shared" si="0"/>
        <v>0</v>
      </c>
      <c r="C12" s="109"/>
      <c r="D12" s="109"/>
      <c r="E12" s="109"/>
      <c r="F12" s="109"/>
      <c r="G12" s="6"/>
      <c r="H12" s="6"/>
      <c r="I12" s="48"/>
    </row>
    <row r="13" spans="1:9" ht="15" x14ac:dyDescent="0.25">
      <c r="A13" s="132" t="s">
        <v>26</v>
      </c>
      <c r="B13" s="41">
        <f t="shared" si="0"/>
        <v>25801.699000000001</v>
      </c>
      <c r="C13" s="43">
        <v>25801.699000000001</v>
      </c>
      <c r="D13" s="41">
        <v>9698.1610000000001</v>
      </c>
      <c r="E13" s="43">
        <v>1307.7840000000001</v>
      </c>
      <c r="F13" s="109"/>
      <c r="G13" s="6"/>
      <c r="H13" s="6"/>
      <c r="I13" s="48"/>
    </row>
    <row r="14" spans="1:9" x14ac:dyDescent="0.2">
      <c r="A14" s="132" t="s">
        <v>27</v>
      </c>
      <c r="B14" s="41">
        <f t="shared" si="0"/>
        <v>82343.308999999994</v>
      </c>
      <c r="C14" s="61">
        <v>22831.647000000001</v>
      </c>
      <c r="D14" s="60">
        <v>99720.790999999997</v>
      </c>
      <c r="E14" s="41">
        <v>1047.81</v>
      </c>
      <c r="F14" s="41">
        <v>59511.661999999997</v>
      </c>
      <c r="G14" s="6"/>
      <c r="H14" s="6"/>
      <c r="I14" s="48"/>
    </row>
    <row r="15" spans="1:9" x14ac:dyDescent="0.2">
      <c r="A15" s="132" t="s">
        <v>28</v>
      </c>
      <c r="B15" s="41">
        <v>0</v>
      </c>
      <c r="C15" s="138"/>
      <c r="D15" s="131"/>
      <c r="E15" s="110"/>
      <c r="F15" s="61"/>
      <c r="G15" s="54"/>
      <c r="H15" s="6"/>
      <c r="I15" s="48"/>
    </row>
    <row r="16" spans="1:9" x14ac:dyDescent="0.2">
      <c r="A16" s="132" t="s">
        <v>29</v>
      </c>
      <c r="B16" s="41">
        <v>0</v>
      </c>
      <c r="C16" s="61"/>
      <c r="D16" s="60"/>
      <c r="E16" s="131"/>
      <c r="F16" s="61"/>
      <c r="G16" s="54"/>
      <c r="H16" s="6"/>
      <c r="I16" s="48"/>
    </row>
    <row r="17" spans="1:9" x14ac:dyDescent="0.2">
      <c r="A17" s="132" t="s">
        <v>30</v>
      </c>
      <c r="B17" s="41">
        <f t="shared" si="0"/>
        <v>355.28899999999999</v>
      </c>
      <c r="C17" s="109"/>
      <c r="D17" s="109"/>
      <c r="E17" s="110"/>
      <c r="F17" s="6">
        <v>355.28899999999999</v>
      </c>
      <c r="G17" s="54"/>
      <c r="H17" s="6"/>
      <c r="I17" s="48"/>
    </row>
    <row r="18" spans="1:9" x14ac:dyDescent="0.2">
      <c r="A18" s="132" t="s">
        <v>31</v>
      </c>
      <c r="B18" s="41">
        <f t="shared" si="0"/>
        <v>2132.9340000000002</v>
      </c>
      <c r="C18" s="109"/>
      <c r="D18" s="109"/>
      <c r="E18" s="109"/>
      <c r="F18" s="6">
        <v>2132.9340000000002</v>
      </c>
      <c r="G18" s="6"/>
      <c r="H18" s="6"/>
      <c r="I18" s="48"/>
    </row>
    <row r="19" spans="1:9" x14ac:dyDescent="0.2">
      <c r="A19" s="132" t="s">
        <v>32</v>
      </c>
      <c r="B19" s="41">
        <f t="shared" si="0"/>
        <v>0</v>
      </c>
      <c r="C19" s="109"/>
      <c r="D19" s="109"/>
      <c r="E19" s="109"/>
      <c r="F19" s="109"/>
      <c r="G19" s="6"/>
      <c r="H19" s="6"/>
      <c r="I19" s="48"/>
    </row>
    <row r="20" spans="1:9" x14ac:dyDescent="0.2">
      <c r="A20" s="133" t="s">
        <v>33</v>
      </c>
      <c r="B20" s="41">
        <f t="shared" si="0"/>
        <v>0</v>
      </c>
      <c r="C20" s="109"/>
      <c r="D20" s="109"/>
      <c r="E20" s="109"/>
      <c r="F20" s="109"/>
      <c r="G20" s="6"/>
      <c r="H20" s="6"/>
      <c r="I20" s="48"/>
    </row>
    <row r="21" spans="1:9" x14ac:dyDescent="0.2">
      <c r="A21" s="132" t="s">
        <v>34</v>
      </c>
      <c r="B21" s="41">
        <f t="shared" si="0"/>
        <v>0</v>
      </c>
      <c r="C21" s="109"/>
      <c r="D21" s="109"/>
      <c r="E21" s="109"/>
      <c r="F21" s="109"/>
      <c r="G21" s="6"/>
      <c r="H21" s="6"/>
      <c r="I21" s="48"/>
    </row>
    <row r="22" spans="1:9" x14ac:dyDescent="0.2">
      <c r="A22" s="132" t="s">
        <v>35</v>
      </c>
      <c r="B22" s="41">
        <f t="shared" si="0"/>
        <v>0</v>
      </c>
      <c r="C22" s="109"/>
      <c r="D22" s="109"/>
      <c r="E22" s="109"/>
      <c r="F22" s="109"/>
      <c r="G22" s="6"/>
      <c r="H22" s="6"/>
      <c r="I22" s="48"/>
    </row>
    <row r="23" spans="1:9" x14ac:dyDescent="0.2">
      <c r="A23" s="132" t="s">
        <v>36</v>
      </c>
      <c r="B23" s="41">
        <f t="shared" si="0"/>
        <v>0</v>
      </c>
      <c r="C23" s="109"/>
      <c r="D23" s="109"/>
      <c r="E23" s="109"/>
      <c r="F23" s="109"/>
      <c r="G23" s="6"/>
      <c r="H23" s="6"/>
      <c r="I23" s="48"/>
    </row>
    <row r="24" spans="1:9" ht="15" x14ac:dyDescent="0.25">
      <c r="A24" s="132" t="s">
        <v>37</v>
      </c>
      <c r="B24" s="41">
        <f t="shared" si="0"/>
        <v>66992.472999999998</v>
      </c>
      <c r="C24" s="41">
        <v>40547.839</v>
      </c>
      <c r="D24" s="43">
        <v>14994.276</v>
      </c>
      <c r="E24" s="41">
        <v>3942.0079999999998</v>
      </c>
      <c r="F24" s="41">
        <v>26444.633999999998</v>
      </c>
      <c r="G24" s="6"/>
      <c r="H24" s="6"/>
      <c r="I24" s="48"/>
    </row>
    <row r="25" spans="1:9" ht="15" x14ac:dyDescent="0.25">
      <c r="A25" s="132" t="s">
        <v>38</v>
      </c>
      <c r="B25" s="41">
        <f t="shared" si="0"/>
        <v>16198.325000000001</v>
      </c>
      <c r="C25" s="109"/>
      <c r="D25" s="109"/>
      <c r="E25" s="109"/>
      <c r="F25" s="43">
        <v>16198.325000000001</v>
      </c>
      <c r="G25" s="6"/>
      <c r="H25" s="6"/>
      <c r="I25" s="48"/>
    </row>
    <row r="26" spans="1:9" x14ac:dyDescent="0.2">
      <c r="A26" s="132" t="s">
        <v>39</v>
      </c>
      <c r="B26" s="41">
        <f t="shared" si="0"/>
        <v>0</v>
      </c>
      <c r="C26" s="115"/>
      <c r="D26" s="115"/>
      <c r="E26" s="109"/>
      <c r="F26" s="109"/>
      <c r="G26" s="6"/>
      <c r="H26" s="6"/>
      <c r="I26" s="48"/>
    </row>
    <row r="27" spans="1:9" x14ac:dyDescent="0.2">
      <c r="A27" s="132" t="s">
        <v>40</v>
      </c>
      <c r="B27" s="41">
        <f t="shared" si="0"/>
        <v>29.035</v>
      </c>
      <c r="C27" s="109"/>
      <c r="D27" s="109"/>
      <c r="E27" s="109"/>
      <c r="F27" s="41">
        <v>29.035</v>
      </c>
      <c r="G27" s="6"/>
      <c r="H27" s="6"/>
      <c r="I27" s="48"/>
    </row>
    <row r="28" spans="1:9" x14ac:dyDescent="0.2">
      <c r="A28" s="132" t="s">
        <v>41</v>
      </c>
      <c r="B28" s="41">
        <f t="shared" si="0"/>
        <v>52823.006999999998</v>
      </c>
      <c r="C28" s="41">
        <v>48104.027999999998</v>
      </c>
      <c r="D28" s="41">
        <v>8227.2829999999994</v>
      </c>
      <c r="E28" s="41">
        <v>24770.292000000001</v>
      </c>
      <c r="F28" s="60">
        <v>4718.9790000000003</v>
      </c>
      <c r="G28" s="6"/>
      <c r="H28" s="6"/>
      <c r="I28" s="48"/>
    </row>
    <row r="29" spans="1:9" x14ac:dyDescent="0.2">
      <c r="A29" s="132" t="s">
        <v>42</v>
      </c>
      <c r="B29" s="41">
        <f t="shared" si="0"/>
        <v>0</v>
      </c>
      <c r="C29" s="109"/>
      <c r="D29" s="114"/>
      <c r="E29" s="114"/>
      <c r="F29" s="109"/>
      <c r="G29" s="6"/>
      <c r="H29" s="6"/>
      <c r="I29" s="48"/>
    </row>
    <row r="30" spans="1:9" x14ac:dyDescent="0.2">
      <c r="A30" s="132" t="s">
        <v>43</v>
      </c>
      <c r="B30" s="41">
        <f t="shared" si="0"/>
        <v>1025490.579</v>
      </c>
      <c r="C30" s="60">
        <v>1008198.442</v>
      </c>
      <c r="D30" s="61">
        <v>228995.36600000001</v>
      </c>
      <c r="E30" s="61">
        <v>99439.884000000005</v>
      </c>
      <c r="F30" s="127">
        <v>17292.136999999999</v>
      </c>
      <c r="G30" s="6"/>
      <c r="H30" s="6"/>
      <c r="I30" s="48"/>
    </row>
    <row r="31" spans="1:9" x14ac:dyDescent="0.2">
      <c r="A31" s="132" t="s">
        <v>44</v>
      </c>
      <c r="B31" s="41">
        <f t="shared" si="0"/>
        <v>35636.069000000003</v>
      </c>
      <c r="C31" s="109"/>
      <c r="D31" s="109"/>
      <c r="E31" s="109"/>
      <c r="F31" s="41">
        <v>35636.069000000003</v>
      </c>
      <c r="G31" s="6"/>
      <c r="H31" s="6"/>
      <c r="I31" s="48"/>
    </row>
    <row r="32" spans="1:9" x14ac:dyDescent="0.2">
      <c r="A32" s="132" t="s">
        <v>45</v>
      </c>
      <c r="B32" s="41">
        <f t="shared" si="0"/>
        <v>0</v>
      </c>
      <c r="C32" s="116"/>
      <c r="D32" s="116"/>
      <c r="E32" s="109"/>
      <c r="F32" s="109"/>
      <c r="G32" s="6"/>
      <c r="H32" s="6"/>
      <c r="I32" s="48"/>
    </row>
    <row r="33" spans="1:9" x14ac:dyDescent="0.2">
      <c r="A33" s="132" t="s">
        <v>46</v>
      </c>
      <c r="B33" s="41">
        <f t="shared" si="0"/>
        <v>0</v>
      </c>
      <c r="C33" s="109"/>
      <c r="D33" s="109"/>
      <c r="E33" s="109"/>
      <c r="F33" s="109"/>
      <c r="G33" s="6"/>
      <c r="H33" s="6"/>
      <c r="I33" s="48"/>
    </row>
    <row r="34" spans="1:9" x14ac:dyDescent="0.2">
      <c r="A34" s="132" t="s">
        <v>47</v>
      </c>
      <c r="B34" s="41">
        <f t="shared" si="0"/>
        <v>13382.653</v>
      </c>
      <c r="C34" s="60">
        <v>1189.8869999999999</v>
      </c>
      <c r="D34" s="6">
        <v>7021.1980000000003</v>
      </c>
      <c r="E34" s="109"/>
      <c r="F34" s="41">
        <v>12192.766</v>
      </c>
      <c r="G34" s="6"/>
      <c r="H34" s="6"/>
      <c r="I34" s="48"/>
    </row>
    <row r="35" spans="1:9" x14ac:dyDescent="0.2">
      <c r="A35" s="132" t="s">
        <v>48</v>
      </c>
      <c r="B35" s="41">
        <f t="shared" si="0"/>
        <v>0</v>
      </c>
      <c r="C35" s="109"/>
      <c r="D35" s="109"/>
      <c r="E35" s="109"/>
      <c r="F35" s="112"/>
      <c r="G35" s="6"/>
      <c r="H35" s="6"/>
      <c r="I35" s="48"/>
    </row>
    <row r="36" spans="1:9" x14ac:dyDescent="0.2">
      <c r="A36" s="132" t="s">
        <v>49</v>
      </c>
      <c r="B36" s="41">
        <f t="shared" si="0"/>
        <v>0</v>
      </c>
      <c r="C36" s="109"/>
      <c r="D36" s="109"/>
      <c r="E36" s="109"/>
      <c r="F36" s="109"/>
      <c r="G36" s="6"/>
      <c r="H36" s="6"/>
      <c r="I36" s="48"/>
    </row>
    <row r="37" spans="1:9" x14ac:dyDescent="0.2">
      <c r="A37" s="132" t="s">
        <v>50</v>
      </c>
      <c r="B37" s="41">
        <f t="shared" si="0"/>
        <v>320.34500000000003</v>
      </c>
      <c r="C37" s="109"/>
      <c r="D37" s="109"/>
      <c r="E37" s="109"/>
      <c r="F37" s="41">
        <v>320.34500000000003</v>
      </c>
      <c r="G37" s="6"/>
      <c r="H37" s="6"/>
      <c r="I37" s="48"/>
    </row>
    <row r="38" spans="1:9" x14ac:dyDescent="0.2">
      <c r="A38" s="134" t="s">
        <v>8</v>
      </c>
      <c r="B38" s="129"/>
      <c r="C38" s="117"/>
      <c r="D38" s="117"/>
      <c r="E38" s="118"/>
      <c r="F38" s="118"/>
      <c r="G38" s="48"/>
      <c r="H38" s="48"/>
      <c r="I38" s="7"/>
    </row>
    <row r="39" spans="1:9" x14ac:dyDescent="0.2">
      <c r="A39" s="135" t="s">
        <v>51</v>
      </c>
      <c r="B39" s="41">
        <f>C39+F39</f>
        <v>0</v>
      </c>
      <c r="C39" s="109"/>
      <c r="D39" s="109"/>
      <c r="E39" s="109"/>
      <c r="F39" s="109"/>
      <c r="G39" s="6"/>
      <c r="H39" s="6"/>
      <c r="I39" s="48"/>
    </row>
    <row r="40" spans="1:9" x14ac:dyDescent="0.2">
      <c r="A40" s="136" t="s">
        <v>52</v>
      </c>
      <c r="B40" s="41">
        <f t="shared" ref="B40:B41" si="1">C40+F40</f>
        <v>3478.5189999999998</v>
      </c>
      <c r="C40" s="109"/>
      <c r="D40" s="109"/>
      <c r="E40" s="109"/>
      <c r="F40" s="41">
        <v>3478.5189999999998</v>
      </c>
      <c r="G40" s="6"/>
      <c r="H40" s="6"/>
      <c r="I40" s="48"/>
    </row>
    <row r="41" spans="1:9" x14ac:dyDescent="0.2">
      <c r="A41" s="136" t="s">
        <v>53</v>
      </c>
      <c r="B41" s="41">
        <f t="shared" si="1"/>
        <v>41363.233</v>
      </c>
      <c r="C41" s="128">
        <v>37362.847999999998</v>
      </c>
      <c r="D41" s="41">
        <v>20016.572</v>
      </c>
      <c r="E41" s="41">
        <v>1925.4549999999999</v>
      </c>
      <c r="F41" s="41">
        <v>4000.3850000000002</v>
      </c>
      <c r="G41" s="6"/>
      <c r="H41" s="6"/>
      <c r="I41" s="48"/>
    </row>
    <row r="42" spans="1:9" x14ac:dyDescent="0.2">
      <c r="A42" s="8"/>
      <c r="B42" s="9"/>
      <c r="C42" s="105"/>
      <c r="D42" s="105"/>
      <c r="E42" s="105"/>
      <c r="F42" s="106"/>
      <c r="G42" s="10"/>
      <c r="H42" s="11"/>
      <c r="I42" s="11"/>
    </row>
    <row r="43" spans="1:9" ht="15" x14ac:dyDescent="0.2">
      <c r="A43" s="37" t="s">
        <v>0</v>
      </c>
      <c r="B43" s="6">
        <f>SUM(B10:B41)</f>
        <v>1419414.6040000001</v>
      </c>
      <c r="C43" s="6">
        <f>SUM(C10:C41)</f>
        <v>1196413.0660000001</v>
      </c>
      <c r="D43" s="41">
        <f>SUM(D10:D41)</f>
        <v>385836.28599999996</v>
      </c>
      <c r="E43" s="41">
        <f>SUM(E10:E41)</f>
        <v>130848.406</v>
      </c>
      <c r="F43" s="6">
        <f t="shared" ref="F43" si="2">SUM(F10:F41)</f>
        <v>223001.538</v>
      </c>
      <c r="G43" s="6"/>
      <c r="H43" s="6"/>
      <c r="I43" s="48"/>
    </row>
    <row r="44" spans="1:9" ht="15" x14ac:dyDescent="0.2">
      <c r="A44" s="37"/>
      <c r="B44" s="48"/>
      <c r="C44" s="48"/>
      <c r="D44" s="48"/>
      <c r="E44" s="48"/>
      <c r="F44" s="48"/>
      <c r="G44" s="48"/>
      <c r="H44" s="48"/>
      <c r="I44" s="48"/>
    </row>
    <row r="45" spans="1:9" x14ac:dyDescent="0.2">
      <c r="A45" s="137" t="s">
        <v>17</v>
      </c>
      <c r="C45" s="48"/>
      <c r="D45" s="48"/>
      <c r="E45" s="48"/>
      <c r="F45" s="48"/>
      <c r="G45" s="48"/>
      <c r="H45" s="48"/>
      <c r="I45" s="48"/>
    </row>
    <row r="46" spans="1:9" x14ac:dyDescent="0.2">
      <c r="A46" s="137"/>
      <c r="C46" s="48"/>
      <c r="D46" s="48"/>
      <c r="E46" s="48"/>
      <c r="F46" s="48"/>
      <c r="G46" s="48"/>
      <c r="H46" s="48"/>
      <c r="I46" s="48"/>
    </row>
    <row r="47" spans="1:9" x14ac:dyDescent="0.2">
      <c r="A47" s="137" t="s">
        <v>13</v>
      </c>
      <c r="C47" s="48"/>
      <c r="D47" s="48"/>
      <c r="E47" s="48"/>
      <c r="F47" s="48"/>
      <c r="G47" s="48"/>
      <c r="H47" s="48"/>
      <c r="I47" s="48"/>
    </row>
    <row r="48" spans="1:9" x14ac:dyDescent="0.2">
      <c r="A48" s="14"/>
      <c r="C48" s="48"/>
      <c r="D48" s="48"/>
      <c r="E48" s="48"/>
      <c r="F48" s="48"/>
      <c r="G48" s="48"/>
      <c r="H48" s="48"/>
      <c r="I48" s="48"/>
    </row>
    <row r="49" spans="1:9" x14ac:dyDescent="0.2">
      <c r="A49" s="14"/>
      <c r="C49" s="48"/>
      <c r="D49" s="48"/>
      <c r="E49" s="48"/>
      <c r="F49" s="48"/>
      <c r="G49" s="48"/>
      <c r="H49" s="48"/>
      <c r="I49" s="48"/>
    </row>
    <row r="50" spans="1:9" x14ac:dyDescent="0.2">
      <c r="A50" s="14"/>
      <c r="C50" s="48"/>
      <c r="D50" s="48"/>
      <c r="E50" s="48"/>
      <c r="F50" s="48"/>
      <c r="G50" s="48"/>
      <c r="H50" s="48"/>
      <c r="I50" s="48"/>
    </row>
    <row r="51" spans="1:9" s="64" customFormat="1" ht="15" x14ac:dyDescent="0.2">
      <c r="A51" s="72"/>
      <c r="B51" s="69"/>
      <c r="C51" s="69"/>
      <c r="D51" s="69"/>
      <c r="E51" s="69"/>
      <c r="F51" s="69"/>
      <c r="G51" s="69"/>
      <c r="H51" s="69"/>
      <c r="I51" s="69"/>
    </row>
    <row r="52" spans="1:9" x14ac:dyDescent="0.2">
      <c r="A52" s="65"/>
      <c r="B52" s="67"/>
      <c r="C52" s="73"/>
      <c r="D52" s="73"/>
      <c r="E52" s="73"/>
      <c r="F52" s="74"/>
      <c r="G52" s="13"/>
      <c r="H52" s="13"/>
      <c r="I52" s="13"/>
    </row>
    <row r="53" spans="1:9" ht="10.15" customHeight="1" x14ac:dyDescent="0.2">
      <c r="A53" s="66"/>
      <c r="B53" s="67"/>
      <c r="C53" s="74"/>
      <c r="D53" s="75"/>
      <c r="E53" s="76"/>
      <c r="F53" s="74"/>
    </row>
    <row r="54" spans="1:9" x14ac:dyDescent="0.2">
      <c r="A54" s="75"/>
      <c r="B54" s="75"/>
      <c r="C54" s="77"/>
      <c r="D54" s="75"/>
      <c r="E54" s="75"/>
      <c r="F54" s="75"/>
    </row>
    <row r="55" spans="1:9" x14ac:dyDescent="0.2">
      <c r="A55" s="74"/>
      <c r="B55" s="75"/>
      <c r="C55" s="75"/>
      <c r="D55" s="75"/>
      <c r="E55" s="75"/>
      <c r="F55" s="75"/>
    </row>
    <row r="56" spans="1:9" x14ac:dyDescent="0.2">
      <c r="A56" s="66"/>
      <c r="B56" s="78"/>
      <c r="C56" s="74"/>
      <c r="D56" s="75"/>
      <c r="E56" s="75"/>
      <c r="F56" s="75"/>
    </row>
    <row r="57" spans="1:9" x14ac:dyDescent="0.2">
      <c r="A57" s="66"/>
      <c r="B57" s="78"/>
      <c r="C57" s="75"/>
      <c r="D57" s="75"/>
      <c r="E57" s="75"/>
      <c r="F57" s="75"/>
    </row>
    <row r="58" spans="1:9" x14ac:dyDescent="0.2">
      <c r="A58" s="66"/>
      <c r="B58" s="78"/>
      <c r="C58" s="75"/>
      <c r="D58" s="75"/>
      <c r="E58" s="75"/>
      <c r="F58" s="75"/>
    </row>
    <row r="59" spans="1:9" x14ac:dyDescent="0.2">
      <c r="A59" s="75"/>
      <c r="B59" s="79"/>
      <c r="C59" s="75"/>
      <c r="D59" s="75"/>
      <c r="E59" s="75"/>
      <c r="F59" s="75"/>
    </row>
    <row r="60" spans="1:9" x14ac:dyDescent="0.2">
      <c r="A60" s="66"/>
      <c r="B60" s="80"/>
      <c r="C60" s="75"/>
      <c r="D60" s="75"/>
      <c r="E60" s="75"/>
      <c r="F60" s="75"/>
    </row>
    <row r="61" spans="1:9" x14ac:dyDescent="0.2">
      <c r="A61" s="75"/>
      <c r="B61" s="80"/>
      <c r="C61" s="75"/>
      <c r="D61" s="75"/>
      <c r="E61" s="75"/>
      <c r="F61" s="75"/>
    </row>
    <row r="62" spans="1:9" x14ac:dyDescent="0.2">
      <c r="A62" s="75"/>
      <c r="B62" s="80"/>
      <c r="C62" s="75"/>
      <c r="D62" s="75"/>
      <c r="E62" s="75"/>
      <c r="F62" s="75"/>
    </row>
    <row r="63" spans="1:9" x14ac:dyDescent="0.2">
      <c r="B63" s="82"/>
      <c r="C63" s="83"/>
      <c r="D63" s="83"/>
      <c r="E63" s="83"/>
    </row>
    <row r="64" spans="1:9" x14ac:dyDescent="0.2">
      <c r="B64" s="82"/>
      <c r="C64" s="83"/>
      <c r="D64" s="83"/>
      <c r="E64" s="83"/>
    </row>
    <row r="65" spans="2:5" x14ac:dyDescent="0.2">
      <c r="B65" s="82"/>
      <c r="C65" s="83"/>
      <c r="D65" s="83"/>
      <c r="E65" s="83"/>
    </row>
    <row r="66" spans="2:5" x14ac:dyDescent="0.2">
      <c r="B66" s="150"/>
      <c r="C66" s="150"/>
      <c r="D66" s="150"/>
      <c r="E66" s="150"/>
    </row>
    <row r="67" spans="2:5" x14ac:dyDescent="0.2">
      <c r="B67" s="150"/>
      <c r="C67" s="150"/>
      <c r="D67" s="150"/>
      <c r="E67" s="150"/>
    </row>
    <row r="68" spans="2:5" ht="15" x14ac:dyDescent="0.25">
      <c r="B68" s="81"/>
      <c r="C68" s="81"/>
      <c r="D68" s="81"/>
      <c r="E68" s="81"/>
    </row>
    <row r="69" spans="2:5" ht="15" x14ac:dyDescent="0.25">
      <c r="B69" s="81"/>
      <c r="C69" s="81"/>
      <c r="D69" s="81"/>
      <c r="E69" s="84"/>
    </row>
    <row r="70" spans="2:5" ht="15" x14ac:dyDescent="0.25">
      <c r="B70" s="81"/>
      <c r="C70" s="81"/>
      <c r="D70" s="81"/>
      <c r="E70" s="84"/>
    </row>
    <row r="71" spans="2:5" ht="15" x14ac:dyDescent="0.25">
      <c r="B71" s="81"/>
      <c r="C71" s="81"/>
      <c r="D71" s="81"/>
      <c r="E71" s="84"/>
    </row>
    <row r="72" spans="2:5" ht="15" x14ac:dyDescent="0.25">
      <c r="B72" s="81"/>
      <c r="C72" s="81"/>
      <c r="D72" s="81"/>
      <c r="E72" s="81"/>
    </row>
    <row r="73" spans="2:5" x14ac:dyDescent="0.2">
      <c r="B73" s="83"/>
      <c r="C73" s="83"/>
      <c r="D73" s="83"/>
      <c r="E73" s="83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opLeftCell="B1" zoomScaleNormal="100" workbookViewId="0">
      <selection activeCell="G14" sqref="G14"/>
    </sheetView>
  </sheetViews>
  <sheetFormatPr defaultColWidth="9.140625" defaultRowHeight="12.75" x14ac:dyDescent="0.2"/>
  <cols>
    <col min="1" max="1" width="53.140625" style="23" customWidth="1"/>
    <col min="2" max="2" width="11" style="23" customWidth="1"/>
    <col min="3" max="3" width="13.5703125" style="23" customWidth="1"/>
    <col min="4" max="4" width="15" style="23" customWidth="1"/>
    <col min="5" max="5" width="13.5703125" style="23" customWidth="1"/>
    <col min="6" max="6" width="14.7109375" style="23" customWidth="1"/>
    <col min="7" max="7" width="12" style="23" customWidth="1"/>
    <col min="8" max="8" width="14.5703125" style="23" customWidth="1"/>
    <col min="9" max="9" width="4.85546875" style="23" customWidth="1"/>
    <col min="10" max="10" width="3.42578125" style="23" customWidth="1"/>
    <col min="11" max="11" width="3.28515625" style="23" customWidth="1"/>
    <col min="12" max="16384" width="9.140625" style="23"/>
  </cols>
  <sheetData>
    <row r="2" spans="1:8" ht="15.75" x14ac:dyDescent="0.25">
      <c r="A2" s="31" t="s">
        <v>20</v>
      </c>
      <c r="B2" s="24"/>
      <c r="C2" s="24"/>
      <c r="D2" s="24"/>
    </row>
    <row r="3" spans="1:8" ht="5.25" customHeight="1" x14ac:dyDescent="0.25">
      <c r="A3" s="32"/>
      <c r="B3" s="22"/>
      <c r="C3" s="22"/>
      <c r="D3" s="22"/>
    </row>
    <row r="4" spans="1:8" ht="15" x14ac:dyDescent="0.25">
      <c r="A4" s="32"/>
      <c r="B4" s="22"/>
      <c r="C4" s="22"/>
      <c r="D4" s="22"/>
    </row>
    <row r="5" spans="1:8" ht="33.75" customHeight="1" x14ac:dyDescent="0.25">
      <c r="A5" s="32"/>
      <c r="B5" s="22"/>
      <c r="C5" s="22"/>
      <c r="D5" s="22"/>
    </row>
    <row r="6" spans="1:8" ht="12.75" customHeight="1" x14ac:dyDescent="0.2">
      <c r="B6" s="151" t="s">
        <v>14</v>
      </c>
      <c r="C6" s="152"/>
      <c r="D6" s="152"/>
      <c r="E6" s="153" t="s">
        <v>15</v>
      </c>
      <c r="F6" s="154"/>
      <c r="G6" s="153" t="s">
        <v>5</v>
      </c>
      <c r="H6" s="154"/>
    </row>
    <row r="7" spans="1:8" ht="1.5" customHeight="1" x14ac:dyDescent="0.2">
      <c r="A7" s="22"/>
      <c r="B7" s="22"/>
      <c r="C7" s="22"/>
      <c r="D7" s="22"/>
    </row>
    <row r="8" spans="1:8" ht="36.75" customHeight="1" x14ac:dyDescent="0.2">
      <c r="A8" s="17" t="s">
        <v>3</v>
      </c>
      <c r="B8" s="17" t="s">
        <v>0</v>
      </c>
      <c r="C8" s="30" t="s">
        <v>9</v>
      </c>
      <c r="D8" s="30" t="s">
        <v>2</v>
      </c>
      <c r="E8" s="30" t="s">
        <v>9</v>
      </c>
      <c r="F8" s="30" t="s">
        <v>16</v>
      </c>
      <c r="G8" s="30" t="s">
        <v>9</v>
      </c>
      <c r="H8" s="30" t="s">
        <v>16</v>
      </c>
    </row>
    <row r="9" spans="1:8" ht="15" x14ac:dyDescent="0.2">
      <c r="A9" s="33" t="s">
        <v>6</v>
      </c>
      <c r="B9" s="22"/>
      <c r="C9" s="22" t="s">
        <v>7</v>
      </c>
      <c r="D9" s="22"/>
    </row>
    <row r="10" spans="1:8" x14ac:dyDescent="0.2">
      <c r="A10" s="132" t="s">
        <v>23</v>
      </c>
      <c r="B10" s="25">
        <f>SUM(C10:D10)</f>
        <v>1.641</v>
      </c>
      <c r="C10" s="120"/>
      <c r="D10" s="25">
        <v>1.641</v>
      </c>
      <c r="E10" s="109"/>
      <c r="F10" s="109"/>
      <c r="G10" s="109"/>
      <c r="H10" s="109"/>
    </row>
    <row r="11" spans="1:8" x14ac:dyDescent="0.2">
      <c r="A11" s="132" t="s">
        <v>24</v>
      </c>
      <c r="B11" s="25">
        <f t="shared" ref="B11:B14" si="0">SUM(C11:D11)</f>
        <v>0</v>
      </c>
      <c r="C11" s="119"/>
      <c r="D11" s="121"/>
      <c r="E11" s="121"/>
      <c r="F11" s="109"/>
      <c r="G11" s="109"/>
      <c r="H11" s="109"/>
    </row>
    <row r="12" spans="1:8" x14ac:dyDescent="0.2">
      <c r="A12" s="132" t="s">
        <v>25</v>
      </c>
      <c r="B12" s="25">
        <f t="shared" si="0"/>
        <v>0</v>
      </c>
      <c r="C12" s="119"/>
      <c r="D12" s="119"/>
      <c r="E12" s="119"/>
      <c r="F12" s="119"/>
      <c r="G12" s="109"/>
      <c r="H12" s="109"/>
    </row>
    <row r="13" spans="1:8" x14ac:dyDescent="0.2">
      <c r="A13" s="132" t="s">
        <v>26</v>
      </c>
      <c r="B13" s="25">
        <f t="shared" si="0"/>
        <v>0</v>
      </c>
      <c r="C13" s="119"/>
      <c r="D13" s="119"/>
      <c r="E13" s="119"/>
      <c r="F13" s="119"/>
      <c r="G13" s="109"/>
      <c r="H13" s="109"/>
    </row>
    <row r="14" spans="1:8" x14ac:dyDescent="0.2">
      <c r="A14" s="132" t="s">
        <v>27</v>
      </c>
      <c r="B14" s="25">
        <f t="shared" si="0"/>
        <v>224500.04</v>
      </c>
      <c r="C14" s="119"/>
      <c r="D14" s="25">
        <v>224500.04</v>
      </c>
      <c r="E14" s="119"/>
      <c r="F14" s="119"/>
      <c r="G14" s="109"/>
      <c r="H14" s="109"/>
    </row>
    <row r="15" spans="1:8" x14ac:dyDescent="0.2">
      <c r="A15" s="132" t="s">
        <v>28</v>
      </c>
      <c r="B15" s="25"/>
      <c r="C15" s="119"/>
      <c r="D15" s="25"/>
      <c r="E15" s="119"/>
      <c r="F15" s="119"/>
      <c r="G15" s="109"/>
      <c r="H15" s="109"/>
    </row>
    <row r="16" spans="1:8" x14ac:dyDescent="0.2">
      <c r="A16" s="132" t="s">
        <v>29</v>
      </c>
      <c r="B16" s="25"/>
      <c r="C16" s="119"/>
      <c r="D16" s="25"/>
      <c r="E16" s="119"/>
      <c r="F16" s="119"/>
      <c r="G16" s="109"/>
      <c r="H16" s="109"/>
    </row>
    <row r="17" spans="1:8" x14ac:dyDescent="0.2">
      <c r="A17" s="132" t="s">
        <v>30</v>
      </c>
      <c r="B17" s="25">
        <f t="shared" ref="B17:B37" si="1">SUM(C17:D17)</f>
        <v>0</v>
      </c>
      <c r="C17" s="119"/>
      <c r="D17" s="119"/>
      <c r="E17" s="119"/>
      <c r="F17" s="119"/>
      <c r="G17" s="109"/>
      <c r="H17" s="109"/>
    </row>
    <row r="18" spans="1:8" x14ac:dyDescent="0.2">
      <c r="A18" s="132" t="s">
        <v>31</v>
      </c>
      <c r="B18" s="25">
        <f t="shared" si="1"/>
        <v>0</v>
      </c>
      <c r="C18" s="119"/>
      <c r="D18" s="119"/>
      <c r="E18" s="119"/>
      <c r="F18" s="119"/>
      <c r="G18" s="109"/>
      <c r="H18" s="109"/>
    </row>
    <row r="19" spans="1:8" x14ac:dyDescent="0.2">
      <c r="A19" s="132" t="s">
        <v>32</v>
      </c>
      <c r="B19" s="25">
        <f t="shared" si="1"/>
        <v>0</v>
      </c>
      <c r="C19" s="119"/>
      <c r="D19" s="119"/>
      <c r="E19" s="119"/>
      <c r="F19" s="119"/>
      <c r="G19" s="109"/>
      <c r="H19" s="109"/>
    </row>
    <row r="20" spans="1:8" ht="15" customHeight="1" x14ac:dyDescent="0.2">
      <c r="A20" s="133" t="s">
        <v>33</v>
      </c>
      <c r="B20" s="25">
        <f t="shared" si="1"/>
        <v>0</v>
      </c>
      <c r="C20" s="119"/>
      <c r="D20" s="119"/>
      <c r="E20" s="119"/>
      <c r="F20" s="119"/>
      <c r="G20" s="109"/>
      <c r="H20" s="109"/>
    </row>
    <row r="21" spans="1:8" x14ac:dyDescent="0.2">
      <c r="A21" s="132" t="s">
        <v>34</v>
      </c>
      <c r="B21" s="25">
        <f t="shared" si="1"/>
        <v>0</v>
      </c>
      <c r="C21" s="119"/>
      <c r="D21" s="119"/>
      <c r="E21" s="119"/>
      <c r="F21" s="119"/>
      <c r="G21" s="109"/>
      <c r="H21" s="109"/>
    </row>
    <row r="22" spans="1:8" x14ac:dyDescent="0.2">
      <c r="A22" s="132" t="s">
        <v>35</v>
      </c>
      <c r="B22" s="25">
        <f t="shared" si="1"/>
        <v>0</v>
      </c>
      <c r="C22" s="119"/>
      <c r="D22" s="119"/>
      <c r="E22" s="119"/>
      <c r="F22" s="119"/>
      <c r="G22" s="109"/>
      <c r="H22" s="109"/>
    </row>
    <row r="23" spans="1:8" x14ac:dyDescent="0.2">
      <c r="A23" s="132" t="s">
        <v>36</v>
      </c>
      <c r="B23" s="25">
        <f t="shared" si="1"/>
        <v>0</v>
      </c>
      <c r="C23" s="119"/>
      <c r="D23" s="119"/>
      <c r="E23" s="119"/>
      <c r="F23" s="119"/>
      <c r="G23" s="109"/>
      <c r="H23" s="109"/>
    </row>
    <row r="24" spans="1:8" x14ac:dyDescent="0.2">
      <c r="A24" s="132" t="s">
        <v>37</v>
      </c>
      <c r="B24" s="25">
        <f t="shared" si="1"/>
        <v>276369.82699999999</v>
      </c>
      <c r="C24" s="119"/>
      <c r="D24" s="25">
        <v>276369.82699999999</v>
      </c>
      <c r="E24" s="119"/>
      <c r="F24" s="119"/>
      <c r="G24" s="109"/>
      <c r="H24" s="109"/>
    </row>
    <row r="25" spans="1:8" x14ac:dyDescent="0.2">
      <c r="A25" s="132" t="s">
        <v>38</v>
      </c>
      <c r="B25" s="25">
        <f t="shared" si="1"/>
        <v>0</v>
      </c>
      <c r="C25" s="119"/>
      <c r="D25" s="119"/>
      <c r="E25" s="119"/>
      <c r="F25" s="119"/>
      <c r="G25" s="109"/>
      <c r="H25" s="109"/>
    </row>
    <row r="26" spans="1:8" x14ac:dyDescent="0.2">
      <c r="A26" s="132" t="s">
        <v>39</v>
      </c>
      <c r="B26" s="25">
        <f t="shared" si="1"/>
        <v>0</v>
      </c>
      <c r="C26" s="119"/>
      <c r="D26" s="119"/>
      <c r="E26" s="119"/>
      <c r="F26" s="119"/>
      <c r="G26" s="109"/>
      <c r="H26" s="109"/>
    </row>
    <row r="27" spans="1:8" x14ac:dyDescent="0.2">
      <c r="A27" s="132" t="s">
        <v>40</v>
      </c>
      <c r="B27" s="25">
        <f t="shared" si="1"/>
        <v>0</v>
      </c>
      <c r="C27" s="119"/>
      <c r="D27" s="119"/>
      <c r="E27" s="119"/>
      <c r="F27" s="119"/>
      <c r="G27" s="109"/>
      <c r="H27" s="109"/>
    </row>
    <row r="28" spans="1:8" x14ac:dyDescent="0.2">
      <c r="A28" s="132" t="s">
        <v>41</v>
      </c>
      <c r="B28" s="25">
        <f t="shared" si="1"/>
        <v>445.541</v>
      </c>
      <c r="C28" s="25">
        <v>445.541</v>
      </c>
      <c r="D28" s="119"/>
      <c r="E28" s="25">
        <v>175.19</v>
      </c>
      <c r="F28" s="119"/>
      <c r="G28" s="41">
        <v>60.704000000000001</v>
      </c>
      <c r="H28" s="109"/>
    </row>
    <row r="29" spans="1:8" x14ac:dyDescent="0.2">
      <c r="A29" s="132" t="s">
        <v>42</v>
      </c>
      <c r="B29" s="25">
        <f t="shared" si="1"/>
        <v>0</v>
      </c>
      <c r="C29" s="119"/>
      <c r="D29" s="119"/>
      <c r="E29" s="119"/>
      <c r="F29" s="119"/>
      <c r="G29" s="109"/>
      <c r="H29" s="109"/>
    </row>
    <row r="30" spans="1:8" ht="15" x14ac:dyDescent="0.25">
      <c r="A30" s="132" t="s">
        <v>43</v>
      </c>
      <c r="B30" s="25">
        <f t="shared" si="1"/>
        <v>1739.338</v>
      </c>
      <c r="C30" s="25">
        <v>1581.1669999999999</v>
      </c>
      <c r="D30" s="43">
        <v>158.17099999999999</v>
      </c>
      <c r="E30" s="25">
        <v>412.53199999999998</v>
      </c>
      <c r="F30" s="119"/>
      <c r="G30" s="43">
        <v>416.34800000000001</v>
      </c>
      <c r="H30" s="109"/>
    </row>
    <row r="31" spans="1:8" x14ac:dyDescent="0.2">
      <c r="A31" s="132" t="s">
        <v>44</v>
      </c>
      <c r="B31" s="25">
        <f t="shared" si="1"/>
        <v>87.977000000000004</v>
      </c>
      <c r="C31" s="119"/>
      <c r="D31" s="25">
        <v>87.977000000000004</v>
      </c>
      <c r="E31" s="119"/>
      <c r="F31" s="119"/>
      <c r="G31" s="109"/>
      <c r="H31" s="109"/>
    </row>
    <row r="32" spans="1:8" x14ac:dyDescent="0.2">
      <c r="A32" s="132" t="s">
        <v>45</v>
      </c>
      <c r="B32" s="25">
        <f t="shared" si="1"/>
        <v>0</v>
      </c>
      <c r="C32" s="119"/>
      <c r="D32" s="119"/>
      <c r="E32" s="119"/>
      <c r="F32" s="119"/>
      <c r="G32" s="109"/>
      <c r="H32" s="109"/>
    </row>
    <row r="33" spans="1:16356" x14ac:dyDescent="0.2">
      <c r="A33" s="132" t="s">
        <v>46</v>
      </c>
      <c r="B33" s="25">
        <f t="shared" si="1"/>
        <v>0</v>
      </c>
      <c r="C33" s="119"/>
      <c r="D33" s="119"/>
      <c r="E33" s="119"/>
      <c r="F33" s="119"/>
      <c r="G33" s="109"/>
      <c r="H33" s="109"/>
    </row>
    <row r="34" spans="1:16356" x14ac:dyDescent="0.2">
      <c r="A34" s="132" t="s">
        <v>47</v>
      </c>
      <c r="B34" s="25">
        <f t="shared" si="1"/>
        <v>0</v>
      </c>
      <c r="C34" s="119"/>
      <c r="D34" s="119"/>
      <c r="E34" s="119"/>
      <c r="F34" s="119"/>
      <c r="G34" s="109"/>
      <c r="H34" s="109"/>
    </row>
    <row r="35" spans="1:16356" x14ac:dyDescent="0.2">
      <c r="A35" s="132" t="s">
        <v>48</v>
      </c>
      <c r="B35" s="25">
        <f t="shared" si="1"/>
        <v>0</v>
      </c>
      <c r="C35" s="119"/>
      <c r="D35" s="119"/>
      <c r="E35" s="119"/>
      <c r="F35" s="119"/>
      <c r="G35" s="109"/>
      <c r="H35" s="109"/>
    </row>
    <row r="36" spans="1:16356" x14ac:dyDescent="0.2">
      <c r="A36" s="132" t="s">
        <v>49</v>
      </c>
      <c r="B36" s="25">
        <f t="shared" si="1"/>
        <v>0</v>
      </c>
      <c r="C36" s="119"/>
      <c r="D36" s="119"/>
      <c r="E36" s="119"/>
      <c r="F36" s="119"/>
      <c r="G36" s="109"/>
      <c r="H36" s="109"/>
    </row>
    <row r="37" spans="1:16356" x14ac:dyDescent="0.2">
      <c r="A37" s="132" t="s">
        <v>50</v>
      </c>
      <c r="B37" s="25">
        <f t="shared" si="1"/>
        <v>0</v>
      </c>
      <c r="C37" s="119"/>
      <c r="D37" s="119"/>
      <c r="E37" s="119"/>
      <c r="F37" s="109"/>
      <c r="G37" s="109"/>
      <c r="H37" s="109"/>
    </row>
    <row r="38" spans="1:16356" x14ac:dyDescent="0.2">
      <c r="A38" s="139" t="s">
        <v>8</v>
      </c>
      <c r="B38" s="27"/>
      <c r="C38" s="122"/>
      <c r="D38" s="122"/>
      <c r="E38" s="123"/>
      <c r="F38" s="118"/>
      <c r="G38" s="118"/>
      <c r="H38" s="118"/>
      <c r="I38" s="59"/>
    </row>
    <row r="39" spans="1:16356" x14ac:dyDescent="0.2">
      <c r="A39" s="135" t="s">
        <v>51</v>
      </c>
      <c r="B39" s="25">
        <f>SUM(C39:D39)</f>
        <v>0</v>
      </c>
      <c r="C39" s="120"/>
      <c r="D39" s="124"/>
      <c r="E39" s="119"/>
      <c r="F39" s="109"/>
      <c r="G39" s="109"/>
      <c r="H39" s="109"/>
    </row>
    <row r="40" spans="1:16356" ht="15" x14ac:dyDescent="0.25">
      <c r="A40" s="136" t="s">
        <v>52</v>
      </c>
      <c r="B40" s="25">
        <f t="shared" ref="B40:B41" si="2">SUM(C40:D40)</f>
        <v>2872.2489999999998</v>
      </c>
      <c r="C40" s="113"/>
      <c r="D40" s="108">
        <v>2872.2489999999998</v>
      </c>
      <c r="E40" s="125"/>
      <c r="F40" s="109"/>
      <c r="G40" s="109"/>
      <c r="H40" s="109"/>
    </row>
    <row r="41" spans="1:16356" x14ac:dyDescent="0.2">
      <c r="A41" s="136" t="s">
        <v>53</v>
      </c>
      <c r="B41" s="25">
        <f t="shared" si="2"/>
        <v>0</v>
      </c>
      <c r="C41" s="119"/>
      <c r="D41" s="121"/>
      <c r="E41" s="119"/>
      <c r="F41" s="109"/>
      <c r="G41" s="109"/>
      <c r="H41" s="109"/>
    </row>
    <row r="42" spans="1:16356" x14ac:dyDescent="0.2">
      <c r="A42" s="29"/>
      <c r="B42" s="28"/>
      <c r="C42" s="45"/>
      <c r="D42" s="27"/>
      <c r="E42" s="57"/>
      <c r="F42" s="58"/>
      <c r="G42" s="58"/>
      <c r="H42" s="48"/>
    </row>
    <row r="43" spans="1:16356" ht="15" x14ac:dyDescent="0.2">
      <c r="A43" s="34" t="s">
        <v>0</v>
      </c>
      <c r="B43" s="25">
        <f>SUM(B10:B41)</f>
        <v>506016.61300000007</v>
      </c>
      <c r="C43" s="25">
        <f>SUM(C10:C41)</f>
        <v>2026.7079999999999</v>
      </c>
      <c r="D43" s="25">
        <f>SUM(D10:D41)</f>
        <v>503989.90500000003</v>
      </c>
      <c r="E43" s="25">
        <f>SUM(E10:E41)</f>
        <v>587.72199999999998</v>
      </c>
      <c r="F43" s="44"/>
      <c r="G43" s="25">
        <f>SUM(G10:G41)</f>
        <v>477.05200000000002</v>
      </c>
      <c r="H43" s="6"/>
    </row>
    <row r="44" spans="1:16356" x14ac:dyDescent="0.2">
      <c r="A44" s="14"/>
      <c r="B44" s="68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37" t="s">
        <v>17</v>
      </c>
      <c r="B45" s="22"/>
      <c r="C45" s="22"/>
      <c r="D45" s="22"/>
    </row>
    <row r="46" spans="1:16356" x14ac:dyDescent="0.2">
      <c r="A46" s="144"/>
      <c r="B46" s="22"/>
      <c r="C46" s="22"/>
      <c r="D46" s="22"/>
    </row>
    <row r="47" spans="1:16356" x14ac:dyDescent="0.2">
      <c r="A47" s="137" t="s">
        <v>13</v>
      </c>
      <c r="B47" s="26"/>
      <c r="C47" s="26"/>
      <c r="D47" s="26"/>
      <c r="E47" s="38"/>
      <c r="F47" s="38"/>
    </row>
    <row r="48" spans="1:16356" x14ac:dyDescent="0.2">
      <c r="B48" s="26"/>
      <c r="C48" s="26"/>
      <c r="D48" s="26"/>
      <c r="E48" s="38"/>
      <c r="F48" s="38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6"/>
  <sheetViews>
    <sheetView showGridLines="0" topLeftCell="A10" zoomScaleNormal="100" workbookViewId="0">
      <selection activeCell="A4" sqref="A4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5" width="11.7109375" customWidth="1"/>
    <col min="6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35" t="s">
        <v>21</v>
      </c>
      <c r="B3" s="1"/>
      <c r="C3" s="1"/>
      <c r="D3" s="1"/>
      <c r="E3" s="2"/>
      <c r="F3" s="2"/>
      <c r="G3" s="2"/>
      <c r="H3" s="2"/>
    </row>
    <row r="4" spans="1:10" ht="15" x14ac:dyDescent="0.25">
      <c r="A4" s="36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6"/>
      <c r="B7" s="52" t="s">
        <v>18</v>
      </c>
      <c r="C7" s="155" t="s">
        <v>1</v>
      </c>
      <c r="D7" s="156"/>
      <c r="E7" s="156"/>
      <c r="F7" s="155" t="s">
        <v>2</v>
      </c>
      <c r="G7" s="156"/>
      <c r="H7" s="156"/>
    </row>
    <row r="8" spans="1:10" ht="33.75" customHeight="1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40" t="s">
        <v>10</v>
      </c>
      <c r="G8" s="19" t="s">
        <v>11</v>
      </c>
      <c r="H8" s="20" t="s">
        <v>4</v>
      </c>
      <c r="J8" s="55"/>
    </row>
    <row r="9" spans="1:10" ht="15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140" t="s">
        <v>23</v>
      </c>
      <c r="B10" s="41">
        <f>+C10+F10</f>
        <v>0</v>
      </c>
      <c r="C10" s="109"/>
      <c r="D10" s="109"/>
      <c r="E10" s="109"/>
      <c r="F10" s="109"/>
      <c r="G10" s="109"/>
      <c r="H10" s="109"/>
    </row>
    <row r="11" spans="1:10" x14ac:dyDescent="0.2">
      <c r="A11" s="140" t="s">
        <v>24</v>
      </c>
      <c r="B11" s="41">
        <f t="shared" ref="B11:B35" si="0">+C11+F11</f>
        <v>337.49</v>
      </c>
      <c r="C11" s="109"/>
      <c r="D11" s="109"/>
      <c r="E11" s="109"/>
      <c r="F11" s="41">
        <v>337.49</v>
      </c>
      <c r="G11" s="109"/>
      <c r="H11" s="109"/>
    </row>
    <row r="12" spans="1:10" x14ac:dyDescent="0.2">
      <c r="A12" s="140" t="s">
        <v>25</v>
      </c>
      <c r="B12" s="41">
        <f t="shared" si="0"/>
        <v>11.983000000000001</v>
      </c>
      <c r="C12" s="109"/>
      <c r="D12" s="109"/>
      <c r="E12" s="109"/>
      <c r="F12" s="41">
        <v>11.983000000000001</v>
      </c>
      <c r="G12" s="109"/>
      <c r="H12" s="109"/>
    </row>
    <row r="13" spans="1:10" ht="15" x14ac:dyDescent="0.25">
      <c r="A13" s="140" t="s">
        <v>26</v>
      </c>
      <c r="B13" s="41">
        <f t="shared" si="0"/>
        <v>39.384</v>
      </c>
      <c r="C13" s="109"/>
      <c r="D13" s="113"/>
      <c r="E13" s="109"/>
      <c r="F13" s="41">
        <v>39.384</v>
      </c>
      <c r="G13" s="109"/>
      <c r="H13" s="109"/>
    </row>
    <row r="14" spans="1:10" x14ac:dyDescent="0.2">
      <c r="A14" s="140" t="s">
        <v>27</v>
      </c>
      <c r="B14" s="41">
        <f t="shared" si="0"/>
        <v>0</v>
      </c>
      <c r="C14" s="109"/>
      <c r="D14" s="109"/>
      <c r="E14" s="109"/>
      <c r="F14" s="109"/>
      <c r="G14" s="109"/>
      <c r="H14" s="109"/>
    </row>
    <row r="15" spans="1:10" ht="15" x14ac:dyDescent="0.25">
      <c r="A15" s="140" t="s">
        <v>28</v>
      </c>
      <c r="B15" s="41">
        <f t="shared" si="0"/>
        <v>3058.4540000000002</v>
      </c>
      <c r="C15" s="109"/>
      <c r="D15" s="113"/>
      <c r="E15" s="109"/>
      <c r="F15" s="41">
        <v>3058.4540000000002</v>
      </c>
      <c r="G15" s="109"/>
      <c r="H15" s="109"/>
    </row>
    <row r="16" spans="1:10" x14ac:dyDescent="0.2">
      <c r="A16" s="140" t="s">
        <v>29</v>
      </c>
      <c r="B16" s="41">
        <f t="shared" si="0"/>
        <v>2635.183</v>
      </c>
      <c r="C16" s="109"/>
      <c r="D16" s="109"/>
      <c r="E16" s="110"/>
      <c r="F16" s="41">
        <v>2635.183</v>
      </c>
      <c r="G16" s="111"/>
      <c r="H16" s="109"/>
    </row>
    <row r="17" spans="1:8" x14ac:dyDescent="0.2">
      <c r="A17" s="140" t="s">
        <v>30</v>
      </c>
      <c r="B17" s="41">
        <f t="shared" si="0"/>
        <v>0</v>
      </c>
      <c r="C17" s="109"/>
      <c r="D17" s="109"/>
      <c r="E17" s="109"/>
      <c r="F17" s="109"/>
      <c r="G17" s="109"/>
      <c r="H17" s="109"/>
    </row>
    <row r="18" spans="1:8" x14ac:dyDescent="0.2">
      <c r="A18" s="140" t="s">
        <v>31</v>
      </c>
      <c r="B18" s="41">
        <f t="shared" si="0"/>
        <v>0</v>
      </c>
      <c r="C18" s="109"/>
      <c r="D18" s="109"/>
      <c r="E18" s="109"/>
      <c r="F18" s="109"/>
      <c r="G18" s="109"/>
      <c r="H18" s="109"/>
    </row>
    <row r="19" spans="1:8" x14ac:dyDescent="0.2">
      <c r="A19" s="140" t="s">
        <v>32</v>
      </c>
      <c r="B19" s="41">
        <f t="shared" si="0"/>
        <v>0</v>
      </c>
      <c r="C19" s="109"/>
      <c r="D19" s="109"/>
      <c r="E19" s="109"/>
      <c r="F19" s="109"/>
      <c r="G19" s="109"/>
      <c r="H19" s="109"/>
    </row>
    <row r="20" spans="1:8" x14ac:dyDescent="0.2">
      <c r="A20" s="141" t="s">
        <v>33</v>
      </c>
      <c r="B20" s="41">
        <f t="shared" si="0"/>
        <v>0</v>
      </c>
      <c r="C20" s="109"/>
      <c r="D20" s="109"/>
      <c r="E20" s="109"/>
      <c r="F20" s="109"/>
      <c r="G20" s="109"/>
      <c r="H20" s="109"/>
    </row>
    <row r="21" spans="1:8" x14ac:dyDescent="0.2">
      <c r="A21" s="140" t="s">
        <v>34</v>
      </c>
      <c r="B21" s="41">
        <f t="shared" si="0"/>
        <v>0</v>
      </c>
      <c r="C21" s="109"/>
      <c r="D21" s="109"/>
      <c r="E21" s="109"/>
      <c r="F21" s="109"/>
      <c r="G21" s="109"/>
      <c r="H21" s="109"/>
    </row>
    <row r="22" spans="1:8" x14ac:dyDescent="0.2">
      <c r="A22" s="140" t="s">
        <v>35</v>
      </c>
      <c r="B22" s="41">
        <f t="shared" si="0"/>
        <v>0</v>
      </c>
      <c r="C22" s="109"/>
      <c r="D22" s="109"/>
      <c r="E22" s="109"/>
      <c r="F22" s="109"/>
      <c r="G22" s="109"/>
      <c r="H22" s="109"/>
    </row>
    <row r="23" spans="1:8" x14ac:dyDescent="0.2">
      <c r="A23" s="140" t="s">
        <v>36</v>
      </c>
      <c r="B23" s="41">
        <f t="shared" si="0"/>
        <v>0</v>
      </c>
      <c r="C23" s="109"/>
      <c r="D23" s="109"/>
      <c r="E23" s="109"/>
      <c r="F23" s="109"/>
      <c r="G23" s="109"/>
      <c r="H23" s="109"/>
    </row>
    <row r="24" spans="1:8" x14ac:dyDescent="0.2">
      <c r="A24" s="140" t="s">
        <v>37</v>
      </c>
      <c r="B24" s="41">
        <f t="shared" si="0"/>
        <v>0</v>
      </c>
      <c r="C24" s="109"/>
      <c r="D24" s="109"/>
      <c r="E24" s="109"/>
      <c r="F24" s="109"/>
      <c r="G24" s="109"/>
      <c r="H24" s="109"/>
    </row>
    <row r="25" spans="1:8" x14ac:dyDescent="0.2">
      <c r="A25" s="140" t="s">
        <v>38</v>
      </c>
      <c r="B25" s="41">
        <f t="shared" si="0"/>
        <v>0</v>
      </c>
      <c r="C25" s="109"/>
      <c r="D25" s="109"/>
      <c r="E25" s="109"/>
      <c r="F25" s="109"/>
      <c r="G25" s="109"/>
      <c r="H25" s="109"/>
    </row>
    <row r="26" spans="1:8" x14ac:dyDescent="0.2">
      <c r="A26" s="140" t="s">
        <v>39</v>
      </c>
      <c r="B26" s="41">
        <f t="shared" si="0"/>
        <v>41011.266000000003</v>
      </c>
      <c r="C26" s="41">
        <v>41012.269</v>
      </c>
      <c r="D26" s="60">
        <v>1187.7449999999999</v>
      </c>
      <c r="E26" s="41">
        <v>30048.203000000001</v>
      </c>
      <c r="F26" s="60">
        <v>-1.0029999999999999</v>
      </c>
      <c r="G26" s="109"/>
      <c r="H26" s="109"/>
    </row>
    <row r="27" spans="1:8" x14ac:dyDescent="0.2">
      <c r="A27" s="140" t="s">
        <v>40</v>
      </c>
      <c r="B27" s="41">
        <f t="shared" si="0"/>
        <v>0</v>
      </c>
      <c r="C27" s="109"/>
      <c r="D27" s="109"/>
      <c r="E27" s="109"/>
      <c r="F27" s="109"/>
      <c r="G27" s="109"/>
      <c r="H27" s="109"/>
    </row>
    <row r="28" spans="1:8" x14ac:dyDescent="0.2">
      <c r="A28" s="140" t="s">
        <v>41</v>
      </c>
      <c r="B28" s="41">
        <f t="shared" si="0"/>
        <v>0</v>
      </c>
      <c r="C28" s="109"/>
      <c r="D28" s="109"/>
      <c r="E28" s="109"/>
      <c r="F28" s="109"/>
      <c r="G28" s="109"/>
      <c r="H28" s="109"/>
    </row>
    <row r="29" spans="1:8" x14ac:dyDescent="0.2">
      <c r="A29" s="140" t="s">
        <v>42</v>
      </c>
      <c r="B29" s="41">
        <f t="shared" si="0"/>
        <v>0</v>
      </c>
      <c r="C29" s="109"/>
      <c r="D29" s="109"/>
      <c r="E29" s="109"/>
      <c r="F29" s="109"/>
      <c r="G29" s="109"/>
      <c r="H29" s="109"/>
    </row>
    <row r="30" spans="1:8" x14ac:dyDescent="0.2">
      <c r="A30" s="140" t="s">
        <v>43</v>
      </c>
      <c r="B30" s="41">
        <f t="shared" si="0"/>
        <v>0</v>
      </c>
      <c r="C30" s="109"/>
      <c r="D30" s="109"/>
      <c r="E30" s="109"/>
      <c r="F30" s="109"/>
      <c r="G30" s="109"/>
      <c r="H30" s="109"/>
    </row>
    <row r="31" spans="1:8" ht="15" x14ac:dyDescent="0.25">
      <c r="A31" s="140" t="s">
        <v>44</v>
      </c>
      <c r="B31" s="41">
        <f t="shared" si="0"/>
        <v>205.16200000000001</v>
      </c>
      <c r="C31" s="109"/>
      <c r="D31" s="113"/>
      <c r="E31" s="109"/>
      <c r="F31" s="43">
        <v>205.16200000000001</v>
      </c>
      <c r="G31" s="109"/>
      <c r="H31" s="109"/>
    </row>
    <row r="32" spans="1:8" x14ac:dyDescent="0.2">
      <c r="A32" s="140" t="s">
        <v>45</v>
      </c>
      <c r="B32" s="41">
        <f t="shared" si="0"/>
        <v>0</v>
      </c>
      <c r="C32" s="109"/>
      <c r="D32" s="109"/>
      <c r="E32" s="109"/>
      <c r="F32" s="109"/>
      <c r="G32" s="109"/>
      <c r="H32" s="109"/>
    </row>
    <row r="33" spans="1:8" x14ac:dyDescent="0.2">
      <c r="A33" s="140" t="s">
        <v>46</v>
      </c>
      <c r="B33" s="41">
        <f t="shared" si="0"/>
        <v>0</v>
      </c>
      <c r="C33" s="109"/>
      <c r="D33" s="109"/>
      <c r="E33" s="109"/>
      <c r="F33" s="109"/>
      <c r="G33" s="109"/>
      <c r="H33" s="109"/>
    </row>
    <row r="34" spans="1:8" x14ac:dyDescent="0.2">
      <c r="A34" s="140" t="s">
        <v>47</v>
      </c>
      <c r="B34" s="41">
        <f t="shared" si="0"/>
        <v>44.460999999999999</v>
      </c>
      <c r="C34" s="109"/>
      <c r="D34" s="112"/>
      <c r="E34" s="109"/>
      <c r="F34" s="60">
        <v>44.460999999999999</v>
      </c>
      <c r="G34" s="109"/>
      <c r="H34" s="109"/>
    </row>
    <row r="35" spans="1:8" x14ac:dyDescent="0.2">
      <c r="A35" s="140" t="s">
        <v>48</v>
      </c>
      <c r="B35" s="41">
        <f t="shared" si="0"/>
        <v>0</v>
      </c>
      <c r="C35" s="109"/>
      <c r="D35" s="109"/>
      <c r="E35" s="109"/>
      <c r="F35" s="109"/>
      <c r="G35" s="109"/>
      <c r="H35" s="109"/>
    </row>
    <row r="36" spans="1:8" x14ac:dyDescent="0.2">
      <c r="A36" s="140" t="s">
        <v>49</v>
      </c>
      <c r="B36" s="129"/>
      <c r="C36" s="105"/>
      <c r="D36" s="105"/>
      <c r="E36" s="105"/>
      <c r="F36" s="105"/>
      <c r="G36" s="107"/>
      <c r="H36" s="70"/>
    </row>
    <row r="37" spans="1:8" x14ac:dyDescent="0.2">
      <c r="A37" s="140" t="s">
        <v>50</v>
      </c>
      <c r="B37" s="41">
        <f t="shared" ref="B37:B39" si="1">+C37+F37</f>
        <v>0</v>
      </c>
      <c r="C37" s="103"/>
      <c r="D37" s="103"/>
      <c r="E37" s="103"/>
      <c r="F37" s="103"/>
      <c r="G37" s="103"/>
      <c r="H37" s="44"/>
    </row>
    <row r="38" spans="1:8" x14ac:dyDescent="0.2">
      <c r="A38" s="139" t="s">
        <v>8</v>
      </c>
      <c r="B38" s="41">
        <f t="shared" si="1"/>
        <v>2.74</v>
      </c>
      <c r="C38" s="103"/>
      <c r="D38" s="103"/>
      <c r="E38" s="103"/>
      <c r="F38" s="41">
        <v>2.74</v>
      </c>
      <c r="G38" s="103"/>
      <c r="H38" s="44"/>
    </row>
    <row r="39" spans="1:8" x14ac:dyDescent="0.2">
      <c r="A39" s="142" t="s">
        <v>51</v>
      </c>
      <c r="B39" s="41">
        <f t="shared" si="1"/>
        <v>0</v>
      </c>
      <c r="C39" s="103"/>
      <c r="D39" s="103"/>
      <c r="E39" s="103"/>
      <c r="F39" s="103"/>
      <c r="G39" s="103"/>
      <c r="H39" s="44"/>
    </row>
    <row r="40" spans="1:8" x14ac:dyDescent="0.2">
      <c r="A40" s="143" t="s">
        <v>52</v>
      </c>
      <c r="B40" s="9"/>
      <c r="C40" s="42"/>
      <c r="D40" s="42"/>
      <c r="E40" s="42"/>
      <c r="F40" s="42"/>
      <c r="G40" s="10"/>
      <c r="H40" s="11"/>
    </row>
    <row r="41" spans="1:8" x14ac:dyDescent="0.2">
      <c r="A41" s="143" t="s">
        <v>53</v>
      </c>
      <c r="B41" s="12">
        <f>SUM(B10:B39)</f>
        <v>47346.123</v>
      </c>
      <c r="C41" s="12">
        <f>SUM(C10:C39)</f>
        <v>41012.269</v>
      </c>
      <c r="D41" s="46">
        <f>SUM(D10:D39)</f>
        <v>1187.7449999999999</v>
      </c>
      <c r="E41" s="46">
        <f>SUM(E10:E39)</f>
        <v>30048.203000000001</v>
      </c>
      <c r="F41" s="46">
        <f t="shared" ref="F41" si="2">SUM(F10:F39)</f>
        <v>6333.8540000000012</v>
      </c>
      <c r="G41" s="12">
        <f>SUM(G10:G39)</f>
        <v>0</v>
      </c>
      <c r="H41" s="12">
        <f>SUM(H10:H39)</f>
        <v>0</v>
      </c>
    </row>
    <row r="42" spans="1:8" x14ac:dyDescent="0.2">
      <c r="B42" s="68"/>
      <c r="C42" s="13"/>
      <c r="D42" s="13"/>
      <c r="E42" s="47"/>
      <c r="F42" s="14"/>
      <c r="G42" s="13"/>
      <c r="H42" s="13"/>
    </row>
    <row r="43" spans="1:8" x14ac:dyDescent="0.2">
      <c r="E43" s="47"/>
      <c r="F43" s="14"/>
    </row>
    <row r="44" spans="1:8" x14ac:dyDescent="0.2">
      <c r="A44" s="137" t="s">
        <v>17</v>
      </c>
    </row>
    <row r="45" spans="1:8" x14ac:dyDescent="0.2">
      <c r="A45" s="137"/>
      <c r="D45" s="15"/>
    </row>
    <row r="46" spans="1:8" x14ac:dyDescent="0.2">
      <c r="A46" s="137" t="s">
        <v>13</v>
      </c>
      <c r="C46" s="15"/>
      <c r="D46" s="1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topLeftCell="A4" zoomScaleNormal="100" workbookViewId="0">
      <selection activeCell="A5" sqref="A5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5" t="s">
        <v>22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6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6"/>
      <c r="B7" s="53" t="s">
        <v>18</v>
      </c>
      <c r="C7" s="155" t="s">
        <v>1</v>
      </c>
      <c r="D7" s="156"/>
      <c r="E7" s="156"/>
      <c r="F7" s="155" t="s">
        <v>2</v>
      </c>
      <c r="G7" s="156"/>
      <c r="H7" s="156"/>
      <c r="I7" s="1"/>
      <c r="J7" s="1"/>
      <c r="K7" s="1"/>
    </row>
    <row r="8" spans="1:11" ht="25.5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40" t="s">
        <v>10</v>
      </c>
      <c r="G8" s="19" t="s">
        <v>11</v>
      </c>
      <c r="H8" s="20" t="s">
        <v>4</v>
      </c>
      <c r="I8" s="1"/>
      <c r="J8" s="1"/>
      <c r="K8" s="1"/>
    </row>
    <row r="9" spans="1:11" ht="15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40" t="s">
        <v>23</v>
      </c>
      <c r="B10" s="41">
        <f t="shared" ref="B10:B37" si="0">+C10+F10</f>
        <v>0</v>
      </c>
      <c r="C10" s="109"/>
      <c r="D10" s="109"/>
      <c r="E10" s="110"/>
      <c r="F10" s="111"/>
      <c r="G10" s="104"/>
      <c r="H10" s="6"/>
      <c r="I10" s="1"/>
      <c r="J10" s="1"/>
      <c r="K10" s="1"/>
    </row>
    <row r="11" spans="1:11" x14ac:dyDescent="0.2">
      <c r="A11" s="140" t="s">
        <v>24</v>
      </c>
      <c r="B11" s="41">
        <f t="shared" si="0"/>
        <v>0</v>
      </c>
      <c r="C11" s="109"/>
      <c r="D11" s="109"/>
      <c r="E11" s="110"/>
      <c r="F11" s="109"/>
      <c r="G11" s="104"/>
      <c r="H11" s="6"/>
      <c r="I11" s="1"/>
      <c r="J11" s="1"/>
      <c r="K11" s="1"/>
    </row>
    <row r="12" spans="1:11" x14ac:dyDescent="0.2">
      <c r="A12" s="140" t="s">
        <v>25</v>
      </c>
      <c r="B12" s="41">
        <f t="shared" si="0"/>
        <v>0</v>
      </c>
      <c r="C12" s="109"/>
      <c r="D12" s="109"/>
      <c r="E12" s="110"/>
      <c r="F12" s="109"/>
      <c r="G12" s="104"/>
      <c r="H12" s="6"/>
      <c r="I12" s="1"/>
      <c r="J12" s="1"/>
      <c r="K12" s="1"/>
    </row>
    <row r="13" spans="1:11" ht="15" x14ac:dyDescent="0.25">
      <c r="A13" s="140" t="s">
        <v>26</v>
      </c>
      <c r="B13" s="41">
        <f t="shared" si="0"/>
        <v>9997.9699999999993</v>
      </c>
      <c r="C13" s="6">
        <v>3553.855</v>
      </c>
      <c r="D13" s="43">
        <v>2724.7910000000002</v>
      </c>
      <c r="E13" s="41">
        <v>803.04499999999996</v>
      </c>
      <c r="F13" s="41">
        <v>6444.1149999999998</v>
      </c>
      <c r="G13" s="104"/>
      <c r="H13" s="6"/>
      <c r="I13" s="1"/>
      <c r="J13" s="1"/>
      <c r="K13" s="1"/>
    </row>
    <row r="14" spans="1:11" x14ac:dyDescent="0.2">
      <c r="A14" s="140" t="s">
        <v>27</v>
      </c>
      <c r="B14" s="41">
        <f t="shared" si="0"/>
        <v>4469.43</v>
      </c>
      <c r="C14" s="109"/>
      <c r="D14" s="109"/>
      <c r="E14" s="110"/>
      <c r="F14" s="54">
        <v>4469.43</v>
      </c>
      <c r="G14" s="104"/>
      <c r="H14" s="6"/>
      <c r="I14" s="1"/>
      <c r="J14" s="1"/>
      <c r="K14" s="1"/>
    </row>
    <row r="15" spans="1:11" x14ac:dyDescent="0.2">
      <c r="A15" s="140" t="s">
        <v>28</v>
      </c>
      <c r="B15" s="41"/>
      <c r="C15" s="109"/>
      <c r="D15" s="109"/>
      <c r="E15" s="110"/>
      <c r="F15" s="104"/>
      <c r="G15" s="104"/>
      <c r="H15" s="6"/>
      <c r="I15" s="1"/>
      <c r="J15" s="1"/>
      <c r="K15" s="1"/>
    </row>
    <row r="16" spans="1:11" x14ac:dyDescent="0.2">
      <c r="A16" s="140" t="s">
        <v>29</v>
      </c>
      <c r="B16" s="41"/>
      <c r="C16" s="109"/>
      <c r="D16" s="109"/>
      <c r="E16" s="110"/>
      <c r="F16" s="104"/>
      <c r="G16" s="104"/>
      <c r="H16" s="6"/>
      <c r="I16" s="1"/>
      <c r="J16" s="1"/>
      <c r="K16" s="1"/>
    </row>
    <row r="17" spans="1:11" x14ac:dyDescent="0.2">
      <c r="A17" s="140" t="s">
        <v>30</v>
      </c>
      <c r="B17" s="41">
        <f t="shared" si="0"/>
        <v>0</v>
      </c>
      <c r="C17" s="109"/>
      <c r="D17" s="109"/>
      <c r="E17" s="109"/>
      <c r="F17" s="109"/>
      <c r="G17" s="103"/>
      <c r="H17" s="6"/>
      <c r="I17" s="1"/>
      <c r="J17" s="1"/>
      <c r="K17" s="1"/>
    </row>
    <row r="18" spans="1:11" x14ac:dyDescent="0.2">
      <c r="A18" s="140" t="s">
        <v>31</v>
      </c>
      <c r="B18" s="41">
        <f t="shared" si="0"/>
        <v>0</v>
      </c>
      <c r="C18" s="109"/>
      <c r="D18" s="109"/>
      <c r="E18" s="109"/>
      <c r="F18" s="112"/>
      <c r="G18" s="103"/>
      <c r="H18" s="6"/>
      <c r="I18" s="1"/>
      <c r="J18" s="1"/>
      <c r="K18" s="1"/>
    </row>
    <row r="19" spans="1:11" x14ac:dyDescent="0.2">
      <c r="A19" s="140" t="s">
        <v>32</v>
      </c>
      <c r="B19" s="41">
        <f t="shared" si="0"/>
        <v>0</v>
      </c>
      <c r="C19" s="109"/>
      <c r="D19" s="109"/>
      <c r="E19" s="109"/>
      <c r="F19" s="109"/>
      <c r="G19" s="103"/>
      <c r="H19" s="6"/>
      <c r="I19" s="1"/>
      <c r="J19" s="1"/>
      <c r="K19" s="1"/>
    </row>
    <row r="20" spans="1:11" x14ac:dyDescent="0.2">
      <c r="A20" s="141" t="s">
        <v>33</v>
      </c>
      <c r="B20" s="41">
        <f t="shared" si="0"/>
        <v>0</v>
      </c>
      <c r="C20" s="109"/>
      <c r="D20" s="109"/>
      <c r="E20" s="109"/>
      <c r="F20" s="109"/>
      <c r="G20" s="103"/>
      <c r="H20" s="6"/>
      <c r="I20" s="1"/>
      <c r="J20" s="1"/>
      <c r="K20" s="1"/>
    </row>
    <row r="21" spans="1:11" x14ac:dyDescent="0.2">
      <c r="A21" s="140" t="s">
        <v>34</v>
      </c>
      <c r="B21" s="41">
        <f t="shared" si="0"/>
        <v>0</v>
      </c>
      <c r="C21" s="109"/>
      <c r="D21" s="109"/>
      <c r="E21" s="109"/>
      <c r="F21" s="109"/>
      <c r="G21" s="103"/>
      <c r="H21" s="6"/>
      <c r="I21" s="1"/>
      <c r="J21" s="1"/>
      <c r="K21" s="1"/>
    </row>
    <row r="22" spans="1:11" x14ac:dyDescent="0.2">
      <c r="A22" s="140" t="s">
        <v>35</v>
      </c>
      <c r="B22" s="41">
        <f t="shared" si="0"/>
        <v>0</v>
      </c>
      <c r="C22" s="109"/>
      <c r="D22" s="109"/>
      <c r="E22" s="109"/>
      <c r="F22" s="109"/>
      <c r="G22" s="103"/>
      <c r="H22" s="6"/>
      <c r="I22" s="1"/>
      <c r="J22" s="1"/>
      <c r="K22" s="1"/>
    </row>
    <row r="23" spans="1:11" x14ac:dyDescent="0.2">
      <c r="A23" s="140" t="s">
        <v>36</v>
      </c>
      <c r="B23" s="41">
        <f t="shared" si="0"/>
        <v>0</v>
      </c>
      <c r="C23" s="109"/>
      <c r="D23" s="109"/>
      <c r="E23" s="109"/>
      <c r="F23" s="109"/>
      <c r="G23" s="103"/>
      <c r="H23" s="6"/>
      <c r="I23" s="1"/>
      <c r="J23" s="1"/>
      <c r="K23" s="1"/>
    </row>
    <row r="24" spans="1:11" ht="15" x14ac:dyDescent="0.25">
      <c r="A24" s="140" t="s">
        <v>37</v>
      </c>
      <c r="B24" s="41">
        <f t="shared" si="0"/>
        <v>18217.138999999999</v>
      </c>
      <c r="C24" s="109"/>
      <c r="D24" s="109"/>
      <c r="E24" s="109"/>
      <c r="F24" s="43">
        <v>18217.138999999999</v>
      </c>
      <c r="G24" s="103"/>
      <c r="H24" s="6"/>
      <c r="I24" s="1"/>
      <c r="J24" s="1"/>
      <c r="K24" s="1"/>
    </row>
    <row r="25" spans="1:11" x14ac:dyDescent="0.2">
      <c r="A25" s="140" t="s">
        <v>38</v>
      </c>
      <c r="B25" s="41">
        <f t="shared" si="0"/>
        <v>0</v>
      </c>
      <c r="C25" s="109"/>
      <c r="D25" s="109"/>
      <c r="E25" s="109"/>
      <c r="F25" s="109"/>
      <c r="G25" s="103"/>
      <c r="H25" s="6"/>
      <c r="I25" s="1"/>
      <c r="J25" s="1"/>
      <c r="K25" s="1"/>
    </row>
    <row r="26" spans="1:11" x14ac:dyDescent="0.2">
      <c r="A26" s="140" t="s">
        <v>39</v>
      </c>
      <c r="B26" s="41">
        <f t="shared" si="0"/>
        <v>0</v>
      </c>
      <c r="C26" s="109"/>
      <c r="D26" s="109"/>
      <c r="E26" s="109"/>
      <c r="F26" s="109"/>
      <c r="G26" s="103"/>
      <c r="H26" s="6"/>
      <c r="I26" s="1"/>
      <c r="J26" s="1"/>
      <c r="K26" s="1"/>
    </row>
    <row r="27" spans="1:11" x14ac:dyDescent="0.2">
      <c r="A27" s="140" t="s">
        <v>40</v>
      </c>
      <c r="B27" s="41">
        <f t="shared" si="0"/>
        <v>0</v>
      </c>
      <c r="C27" s="109"/>
      <c r="D27" s="109"/>
      <c r="E27" s="109"/>
      <c r="F27" s="109"/>
      <c r="G27" s="103"/>
      <c r="H27" s="6"/>
      <c r="I27" s="1"/>
      <c r="J27" s="1"/>
      <c r="K27" s="1"/>
    </row>
    <row r="28" spans="1:11" x14ac:dyDescent="0.2">
      <c r="A28" s="140" t="s">
        <v>41</v>
      </c>
      <c r="B28" s="41">
        <f t="shared" si="0"/>
        <v>10040.455</v>
      </c>
      <c r="C28" s="109"/>
      <c r="D28" s="109"/>
      <c r="E28" s="109"/>
      <c r="F28" s="41">
        <v>10040.455</v>
      </c>
      <c r="H28" s="6"/>
      <c r="I28" s="1"/>
      <c r="J28" s="1"/>
      <c r="K28" s="1"/>
    </row>
    <row r="29" spans="1:11" x14ac:dyDescent="0.2">
      <c r="A29" s="140" t="s">
        <v>42</v>
      </c>
      <c r="B29" s="41">
        <f t="shared" si="0"/>
        <v>0</v>
      </c>
      <c r="C29" s="109"/>
      <c r="D29" s="109"/>
      <c r="E29" s="109"/>
      <c r="F29" s="109"/>
      <c r="G29" s="103"/>
      <c r="H29" s="6"/>
      <c r="I29" s="1"/>
      <c r="J29" s="1"/>
      <c r="K29" s="1"/>
    </row>
    <row r="30" spans="1:11" x14ac:dyDescent="0.2">
      <c r="A30" s="140" t="s">
        <v>43</v>
      </c>
      <c r="B30" s="41">
        <f t="shared" si="0"/>
        <v>0</v>
      </c>
      <c r="C30" s="109"/>
      <c r="D30" s="109"/>
      <c r="E30" s="109"/>
      <c r="F30" s="109"/>
      <c r="G30" s="103"/>
      <c r="H30" s="6"/>
      <c r="I30" s="1"/>
      <c r="J30" s="1"/>
      <c r="K30" s="1"/>
    </row>
    <row r="31" spans="1:11" ht="15" x14ac:dyDescent="0.25">
      <c r="A31" s="140" t="s">
        <v>44</v>
      </c>
      <c r="B31" s="41">
        <f t="shared" si="0"/>
        <v>38240.822</v>
      </c>
      <c r="C31" s="109"/>
      <c r="D31" s="109"/>
      <c r="E31" s="109"/>
      <c r="F31" s="43">
        <v>38240.822</v>
      </c>
      <c r="G31" s="103"/>
      <c r="H31" s="6"/>
      <c r="I31" s="1"/>
      <c r="J31" s="1"/>
      <c r="K31" s="1"/>
    </row>
    <row r="32" spans="1:11" x14ac:dyDescent="0.2">
      <c r="A32" s="140" t="s">
        <v>45</v>
      </c>
      <c r="B32" s="41">
        <f t="shared" si="0"/>
        <v>0</v>
      </c>
      <c r="C32" s="109"/>
      <c r="D32" s="109"/>
      <c r="E32" s="109"/>
      <c r="F32" s="116"/>
      <c r="G32" s="103"/>
      <c r="H32" s="6"/>
      <c r="I32" s="1"/>
      <c r="J32" s="1"/>
      <c r="K32" s="1"/>
    </row>
    <row r="33" spans="1:11" ht="15" x14ac:dyDescent="0.25">
      <c r="A33" s="140" t="s">
        <v>46</v>
      </c>
      <c r="B33" s="41">
        <f t="shared" si="0"/>
        <v>1654.8910000000001</v>
      </c>
      <c r="C33" s="113"/>
      <c r="D33" s="126"/>
      <c r="E33" s="126"/>
      <c r="F33" s="43">
        <v>1654.8910000000001</v>
      </c>
      <c r="G33" s="103"/>
      <c r="H33" s="6"/>
      <c r="I33" s="1"/>
      <c r="J33" s="1"/>
      <c r="K33" s="1"/>
    </row>
    <row r="34" spans="1:11" x14ac:dyDescent="0.2">
      <c r="A34" s="140" t="s">
        <v>47</v>
      </c>
      <c r="B34" s="41">
        <f t="shared" si="0"/>
        <v>0</v>
      </c>
      <c r="C34" s="109"/>
      <c r="D34" s="109"/>
      <c r="E34" s="109"/>
      <c r="F34" s="109"/>
      <c r="G34" s="103"/>
      <c r="H34" s="6"/>
      <c r="I34" s="1"/>
      <c r="J34" s="1"/>
      <c r="K34" s="1"/>
    </row>
    <row r="35" spans="1:11" x14ac:dyDescent="0.2">
      <c r="A35" s="140" t="s">
        <v>48</v>
      </c>
      <c r="B35" s="41">
        <f t="shared" si="0"/>
        <v>0</v>
      </c>
      <c r="C35" s="109"/>
      <c r="D35" s="109"/>
      <c r="E35" s="109"/>
      <c r="F35" s="109"/>
      <c r="G35" s="103"/>
      <c r="H35" s="6"/>
      <c r="I35" s="1"/>
      <c r="J35" s="1"/>
      <c r="K35" s="1"/>
    </row>
    <row r="36" spans="1:11" x14ac:dyDescent="0.2">
      <c r="A36" s="140" t="s">
        <v>49</v>
      </c>
      <c r="B36" s="41">
        <f t="shared" si="0"/>
        <v>0</v>
      </c>
      <c r="C36" s="109"/>
      <c r="D36" s="109"/>
      <c r="E36" s="109"/>
      <c r="F36" s="109"/>
      <c r="G36" s="103"/>
      <c r="H36" s="6"/>
      <c r="I36" s="1"/>
      <c r="J36" s="1"/>
      <c r="K36" s="1"/>
    </row>
    <row r="37" spans="1:11" x14ac:dyDescent="0.2">
      <c r="A37" s="140" t="s">
        <v>50</v>
      </c>
      <c r="B37" s="41">
        <f t="shared" si="0"/>
        <v>0</v>
      </c>
      <c r="C37" s="109"/>
      <c r="D37" s="109"/>
      <c r="E37" s="109"/>
      <c r="F37" s="109"/>
      <c r="G37" s="103"/>
      <c r="H37" s="6"/>
      <c r="I37" s="1"/>
      <c r="J37" s="1"/>
      <c r="K37" s="1"/>
    </row>
    <row r="38" spans="1:11" x14ac:dyDescent="0.2">
      <c r="A38" s="139" t="s">
        <v>8</v>
      </c>
      <c r="B38" s="129"/>
      <c r="C38" s="105"/>
      <c r="D38" s="105"/>
      <c r="E38" s="105"/>
      <c r="F38" s="105"/>
      <c r="G38" s="107"/>
      <c r="H38" s="7"/>
      <c r="I38" s="1"/>
      <c r="J38" s="1"/>
      <c r="K38" s="1"/>
    </row>
    <row r="39" spans="1:11" x14ac:dyDescent="0.2">
      <c r="A39" s="142" t="s">
        <v>51</v>
      </c>
      <c r="B39" s="41">
        <f>+C39+F39</f>
        <v>0</v>
      </c>
      <c r="C39" s="103"/>
      <c r="D39" s="103"/>
      <c r="E39" s="103"/>
      <c r="F39" s="103"/>
      <c r="G39" s="103"/>
      <c r="H39" s="6"/>
      <c r="I39" s="1"/>
      <c r="J39" s="1"/>
      <c r="K39" s="1"/>
    </row>
    <row r="40" spans="1:11" x14ac:dyDescent="0.2">
      <c r="A40" s="143" t="s">
        <v>52</v>
      </c>
      <c r="B40" s="41">
        <f>+C40+F40</f>
        <v>0</v>
      </c>
      <c r="C40" s="103"/>
      <c r="D40" s="103"/>
      <c r="E40" s="103"/>
      <c r="F40" s="103"/>
      <c r="G40" s="103"/>
      <c r="H40" s="6"/>
      <c r="I40" s="1"/>
      <c r="J40" s="1"/>
      <c r="K40" s="1"/>
    </row>
    <row r="41" spans="1:11" x14ac:dyDescent="0.2">
      <c r="A41" s="143" t="s">
        <v>53</v>
      </c>
      <c r="B41" s="41">
        <f>+C41+F41</f>
        <v>0</v>
      </c>
      <c r="C41" s="103"/>
      <c r="D41" s="103"/>
      <c r="E41" s="103"/>
      <c r="F41" s="103"/>
      <c r="G41" s="103"/>
      <c r="H41" s="6"/>
      <c r="I41" s="1"/>
      <c r="J41" s="1"/>
      <c r="K41" s="1"/>
    </row>
    <row r="42" spans="1:11" x14ac:dyDescent="0.2">
      <c r="A42" s="8"/>
      <c r="B42" s="9"/>
      <c r="C42" s="42"/>
      <c r="D42" s="42"/>
      <c r="E42" s="42"/>
      <c r="F42" s="9"/>
      <c r="G42" s="10"/>
      <c r="H42" s="11"/>
      <c r="I42" s="1"/>
      <c r="J42" s="1"/>
      <c r="K42" s="1"/>
    </row>
    <row r="43" spans="1:11" ht="15" x14ac:dyDescent="0.2">
      <c r="A43" s="37" t="s">
        <v>0</v>
      </c>
      <c r="B43" s="85">
        <f>SUM(B10:B41)</f>
        <v>82620.706999999995</v>
      </c>
      <c r="C43" s="85">
        <f t="shared" ref="C43:E43" si="1">SUM(C10:C41)</f>
        <v>3553.855</v>
      </c>
      <c r="D43" s="85">
        <f t="shared" si="1"/>
        <v>2724.7910000000002</v>
      </c>
      <c r="E43" s="85">
        <f t="shared" si="1"/>
        <v>803.04499999999996</v>
      </c>
      <c r="F43" s="85">
        <f>SUM(F10:F41)</f>
        <v>79066.852000000014</v>
      </c>
      <c r="G43" s="85"/>
      <c r="H43" s="85"/>
      <c r="I43" s="1"/>
      <c r="J43" s="1"/>
      <c r="K43" s="1"/>
    </row>
    <row r="44" spans="1:11" x14ac:dyDescent="0.2">
      <c r="A44" s="1"/>
      <c r="B44" s="86"/>
      <c r="C44" s="93"/>
      <c r="D44" s="102"/>
      <c r="E44" s="97"/>
      <c r="F44" s="99"/>
      <c r="G44" s="102"/>
      <c r="H44" s="87"/>
      <c r="I44" s="1"/>
      <c r="J44" s="1"/>
      <c r="K44" s="1"/>
    </row>
    <row r="45" spans="1:11" x14ac:dyDescent="0.2">
      <c r="A45" s="1"/>
      <c r="B45" s="88"/>
      <c r="C45" s="88"/>
      <c r="D45" s="94"/>
      <c r="E45" s="94"/>
      <c r="F45" s="100"/>
      <c r="G45" s="94"/>
      <c r="H45" s="90"/>
      <c r="I45" s="1"/>
      <c r="J45" s="1"/>
      <c r="K45" s="1"/>
    </row>
    <row r="46" spans="1:11" x14ac:dyDescent="0.2">
      <c r="A46" s="137" t="s">
        <v>17</v>
      </c>
      <c r="B46" s="62"/>
      <c r="C46" s="89"/>
      <c r="D46" s="95"/>
      <c r="E46" s="98"/>
      <c r="F46" s="101"/>
      <c r="G46" s="98"/>
      <c r="H46" s="92"/>
      <c r="I46" s="1"/>
      <c r="J46" s="1"/>
      <c r="K46" s="1"/>
    </row>
    <row r="47" spans="1:11" x14ac:dyDescent="0.2">
      <c r="A47" s="145"/>
      <c r="B47" s="89"/>
      <c r="C47" s="94"/>
      <c r="D47" s="96"/>
      <c r="E47" s="94"/>
      <c r="F47" s="94"/>
      <c r="G47" s="94"/>
      <c r="H47" s="88"/>
      <c r="I47" s="1"/>
      <c r="J47" s="1"/>
      <c r="K47" s="1"/>
    </row>
    <row r="48" spans="1:11" x14ac:dyDescent="0.2">
      <c r="A48" s="146" t="s">
        <v>13</v>
      </c>
      <c r="B48" s="62"/>
      <c r="C48" s="63"/>
      <c r="D48" s="63"/>
      <c r="E48" s="89"/>
      <c r="F48" s="89"/>
      <c r="G48" s="89"/>
      <c r="H48" s="89"/>
      <c r="I48" s="1"/>
      <c r="J48" s="1"/>
      <c r="K48" s="1"/>
    </row>
    <row r="49" spans="1:11" x14ac:dyDescent="0.2">
      <c r="A49" s="94"/>
      <c r="B49" s="89"/>
      <c r="C49" s="88"/>
      <c r="D49" s="88"/>
      <c r="E49" s="88"/>
      <c r="F49" s="88"/>
      <c r="G49" s="88"/>
      <c r="H49" s="94"/>
      <c r="I49" s="1"/>
      <c r="J49" s="1"/>
      <c r="K49" s="1"/>
    </row>
    <row r="50" spans="1:11" x14ac:dyDescent="0.2">
      <c r="B50" s="91"/>
      <c r="C50" s="91"/>
      <c r="D50" s="91"/>
      <c r="E50" s="91"/>
      <c r="F50" s="91"/>
      <c r="G50" s="91"/>
      <c r="H50" s="91"/>
      <c r="I50" s="1"/>
      <c r="J50" s="1"/>
      <c r="K50" s="1"/>
    </row>
    <row r="51" spans="1:11" x14ac:dyDescent="0.2">
      <c r="B51" s="62"/>
      <c r="C51" s="62"/>
      <c r="D51" s="62"/>
      <c r="E51" s="62"/>
      <c r="F51" s="62"/>
      <c r="G51" s="62"/>
      <c r="H51" s="6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Vahinkovakuutus</vt:lpstr>
      <vt:lpstr>Henkivakuutus</vt:lpstr>
      <vt:lpstr>Komposiittiyhtiöt</vt:lpstr>
      <vt:lpstr>Jälleenvakuutusyhtiöt</vt:lpstr>
      <vt:lpstr>' Vahinkovakuutus'!Print_Area</vt:lpstr>
      <vt:lpstr>Henkivakuutus!Print_Area</vt:lpstr>
      <vt:lpstr>Jälleenvakuutusyhtiöt!Print_Area</vt:lpstr>
      <vt:lpstr>Komposiittiyhtiöt!Print_Area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2023-09-12T12:07:18Z</dcterms:created>
  <dcterms:modified xsi:type="dcterms:W3CDTF">2023-09-13T09:39:39Z</dcterms:modified>
</cp:coreProperties>
</file>