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PDATA2\KANTOLARI\DATA\cumulus\tilastot\vakuutus\Henkivakuutus\Ulkomaiset henkivakuutusyhtiöt\"/>
    </mc:Choice>
  </mc:AlternateContent>
  <bookViews>
    <workbookView xWindow="0" yWindow="0" windowWidth="24000" windowHeight="14535"/>
  </bookViews>
  <sheets>
    <sheet name="Henkivakuutus" sheetId="1" r:id="rId1"/>
    <sheet name="Livförsäkring" sheetId="2" r:id="rId2"/>
    <sheet name="Life Insurance" sheetId="3" r:id="rId3"/>
  </sheets>
  <definedNames>
    <definedName name="_xlnm.Print_Area" localSheetId="0">Henkivakuutus!$A$1:$E$52</definedName>
    <definedName name="_xlnm.Print_Area" localSheetId="2">'Life Insurance'!$A$1:$F$54</definedName>
    <definedName name="_xlnm.Print_Area" localSheetId="1">Livförsäkring!$A$1:$D$54</definedName>
  </definedNames>
  <calcPr calcId="152511"/>
</workbook>
</file>

<file path=xl/calcChain.xml><?xml version="1.0" encoding="utf-8"?>
<calcChain xmlns="http://schemas.openxmlformats.org/spreadsheetml/2006/main">
  <c r="B39" i="3" l="1"/>
  <c r="D38" i="3"/>
  <c r="B38" i="3"/>
  <c r="B37" i="3"/>
  <c r="B35" i="3"/>
  <c r="B34" i="3"/>
  <c r="B33" i="3"/>
  <c r="B32" i="3"/>
  <c r="B31" i="3"/>
  <c r="B30" i="3"/>
  <c r="B29" i="3"/>
  <c r="B28" i="3"/>
  <c r="D27" i="3"/>
  <c r="B27" i="3" s="1"/>
  <c r="B26" i="3"/>
  <c r="D25" i="3"/>
  <c r="C25" i="3"/>
  <c r="B25" i="3" s="1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D11" i="3"/>
  <c r="B11" i="3"/>
  <c r="D10" i="3"/>
  <c r="D41" i="3" s="1"/>
  <c r="B10" i="3"/>
  <c r="B41" i="3" s="1"/>
  <c r="B39" i="2"/>
  <c r="D38" i="2"/>
  <c r="B38" i="2"/>
  <c r="B37" i="2"/>
  <c r="D35" i="2"/>
  <c r="B35" i="2" s="1"/>
  <c r="B34" i="2"/>
  <c r="B33" i="2"/>
  <c r="B32" i="2"/>
  <c r="B31" i="2"/>
  <c r="B30" i="2"/>
  <c r="B29" i="2"/>
  <c r="B28" i="2"/>
  <c r="B27" i="2"/>
  <c r="B26" i="2"/>
  <c r="B25" i="2"/>
  <c r="B24" i="2"/>
  <c r="D23" i="2"/>
  <c r="B23" i="2" s="1"/>
  <c r="B22" i="2"/>
  <c r="D21" i="2"/>
  <c r="C21" i="2"/>
  <c r="C41" i="2" s="1"/>
  <c r="B20" i="2"/>
  <c r="B19" i="2"/>
  <c r="B18" i="2"/>
  <c r="B17" i="2"/>
  <c r="B16" i="2"/>
  <c r="B15" i="2"/>
  <c r="B14" i="2"/>
  <c r="B13" i="2"/>
  <c r="B12" i="2"/>
  <c r="B11" i="2"/>
  <c r="D10" i="2"/>
  <c r="D41" i="2" s="1"/>
  <c r="C41" i="3" l="1"/>
  <c r="B10" i="2"/>
  <c r="B21" i="2"/>
  <c r="B39" i="1"/>
  <c r="D38" i="1"/>
  <c r="B38" i="1"/>
  <c r="B37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D22" i="1"/>
  <c r="C22" i="1"/>
  <c r="C41" i="1"/>
  <c r="B21" i="1"/>
  <c r="B20" i="1"/>
  <c r="B19" i="1"/>
  <c r="B18" i="1"/>
  <c r="D17" i="1"/>
  <c r="B17" i="1" s="1"/>
  <c r="B16" i="1"/>
  <c r="B15" i="1"/>
  <c r="B14" i="1"/>
  <c r="B13" i="1"/>
  <c r="B12" i="1"/>
  <c r="D11" i="1"/>
  <c r="B11" i="1" s="1"/>
  <c r="B41" i="1" s="1"/>
  <c r="D10" i="1"/>
  <c r="B10" i="1"/>
  <c r="B22" i="1"/>
  <c r="B41" i="2" l="1"/>
  <c r="D41" i="1"/>
</calcChain>
</file>

<file path=xl/sharedStrings.xml><?xml version="1.0" encoding="utf-8"?>
<sst xmlns="http://schemas.openxmlformats.org/spreadsheetml/2006/main" count="119" uniqueCount="104">
  <si>
    <t>Ulkomaisten ETA-vakuutusyhtiöiden toiminta Suomessa vuonna 2009</t>
  </si>
  <si>
    <t>Henkivakuutus</t>
  </si>
  <si>
    <t>Kokonaisvakuutusmaksutulo</t>
  </si>
  <si>
    <t>Tuhatta euroa</t>
  </si>
  <si>
    <t>Yhteensä</t>
  </si>
  <si>
    <t>Sijoittautumis-oikeuden perusteella</t>
  </si>
  <si>
    <t>Palvelujen vapaan tarjonnan perusteella</t>
  </si>
  <si>
    <t>EU-maat</t>
  </si>
  <si>
    <t xml:space="preserve"> </t>
  </si>
  <si>
    <t>Alankomaat</t>
  </si>
  <si>
    <t>Belgia</t>
  </si>
  <si>
    <t>Bulgaria</t>
  </si>
  <si>
    <t>Espanja</t>
  </si>
  <si>
    <t>Irlanti</t>
  </si>
  <si>
    <t>Iso-Britannia</t>
  </si>
  <si>
    <t>Italia</t>
  </si>
  <si>
    <t>Itävalta</t>
  </si>
  <si>
    <t>Kreikka</t>
  </si>
  <si>
    <t>Kypros</t>
  </si>
  <si>
    <t>Latvia</t>
  </si>
  <si>
    <t>Liettua</t>
  </si>
  <si>
    <t>Luxemburg</t>
  </si>
  <si>
    <t>Malta</t>
  </si>
  <si>
    <t>Portugali</t>
  </si>
  <si>
    <t>Puola</t>
  </si>
  <si>
    <t>Ranska</t>
  </si>
  <si>
    <t>Romania</t>
  </si>
  <si>
    <t>Ruotsi</t>
  </si>
  <si>
    <t>Saksa</t>
  </si>
  <si>
    <t>Slovakia</t>
  </si>
  <si>
    <t>Slovenia</t>
  </si>
  <si>
    <t>Tanska</t>
  </si>
  <si>
    <t>Tshekki</t>
  </si>
  <si>
    <t>Unkari</t>
  </si>
  <si>
    <t>Viro</t>
  </si>
  <si>
    <t>Muut ETA-maat</t>
  </si>
  <si>
    <t>Islanti</t>
  </si>
  <si>
    <t>Liechtenstein</t>
  </si>
  <si>
    <t>Norja</t>
  </si>
  <si>
    <t>De utländska försäkringsbolagets verksamhet i Finland 2009</t>
  </si>
  <si>
    <t>Livförsäkring</t>
  </si>
  <si>
    <t>Premieinkomst</t>
  </si>
  <si>
    <t>Tusen euro</t>
  </si>
  <si>
    <t>Totalt</t>
  </si>
  <si>
    <t>Med stöd av 
etableringsrätten</t>
  </si>
  <si>
    <t>Med stöd av fritt 
utbud av tjänster</t>
  </si>
  <si>
    <t>EU-länder</t>
  </si>
  <si>
    <t>Belgien</t>
  </si>
  <si>
    <t>Bulgarien</t>
  </si>
  <si>
    <t>Cypern</t>
  </si>
  <si>
    <t>Danmark</t>
  </si>
  <si>
    <t>Estland</t>
  </si>
  <si>
    <t>Frankrike</t>
  </si>
  <si>
    <t>Grekland</t>
  </si>
  <si>
    <t>Irland</t>
  </si>
  <si>
    <t>Italien</t>
  </si>
  <si>
    <t>Lettland</t>
  </si>
  <si>
    <t>Litauen</t>
  </si>
  <si>
    <t>Nederländerna</t>
  </si>
  <si>
    <t>Polen</t>
  </si>
  <si>
    <t>Portugal</t>
  </si>
  <si>
    <t>Rumänien</t>
  </si>
  <si>
    <t>Slovakien</t>
  </si>
  <si>
    <t>Slovenien</t>
  </si>
  <si>
    <t>Spanien</t>
  </si>
  <si>
    <t>Storbritannien</t>
  </si>
  <si>
    <t>Sverige</t>
  </si>
  <si>
    <t>Tjeckien</t>
  </si>
  <si>
    <t>Tyskland</t>
  </si>
  <si>
    <t>Ungern</t>
  </si>
  <si>
    <t>Österrike</t>
  </si>
  <si>
    <t>Övriga EES-stater</t>
  </si>
  <si>
    <t>Island</t>
  </si>
  <si>
    <t>Norge</t>
  </si>
  <si>
    <t>Foreign insurance companies' operations in Finland 2009</t>
  </si>
  <si>
    <t>Life Insurance</t>
  </si>
  <si>
    <t>Premiums earned total</t>
  </si>
  <si>
    <t xml:space="preserve">EUR thousands </t>
  </si>
  <si>
    <t>Total</t>
  </si>
  <si>
    <t>Right of Establishment</t>
  </si>
  <si>
    <t xml:space="preserve">Freedom of Services </t>
  </si>
  <si>
    <t>EU-Countries</t>
  </si>
  <si>
    <t>Austria</t>
  </si>
  <si>
    <t>Belgium</t>
  </si>
  <si>
    <t>Cyprus</t>
  </si>
  <si>
    <t>Czech Republic</t>
  </si>
  <si>
    <t>Denmark</t>
  </si>
  <si>
    <t>Estonia</t>
  </si>
  <si>
    <t>France</t>
  </si>
  <si>
    <t>Germany</t>
  </si>
  <si>
    <t>Greece</t>
  </si>
  <si>
    <t>Hungary</t>
  </si>
  <si>
    <t>Ireland</t>
  </si>
  <si>
    <t>Italy</t>
  </si>
  <si>
    <t>Lithuania</t>
  </si>
  <si>
    <t>Luxembourg</t>
  </si>
  <si>
    <t>Netherlands</t>
  </si>
  <si>
    <t>Poland</t>
  </si>
  <si>
    <t>Sweden</t>
  </si>
  <si>
    <t>Spain</t>
  </si>
  <si>
    <t>United Kingdom</t>
  </si>
  <si>
    <t>Other EEA states</t>
  </si>
  <si>
    <t>Iceland</t>
  </si>
  <si>
    <t>Norway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</si>
</sst>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1"/>
      <color theme="5" tint="-0.499984740745262"/>
      <name val="Arial"/>
      <family val="2"/>
    </font>
    <font>
      <b/>
      <sz val="9"/>
      <color theme="0"/>
      <name val="Arial"/>
      <family val="2"/>
    </font>
    <font>
      <b/>
      <sz val="12"/>
      <color theme="5" tint="-0.499984740745262"/>
      <name val="Arial"/>
      <family val="2"/>
    </font>
    <font>
      <b/>
      <sz val="9"/>
      <color theme="5" tint="-0.499984740745262"/>
      <name val="Arial"/>
      <family val="2"/>
    </font>
    <font>
      <sz val="10"/>
      <color theme="5" tint="-0.499984740745262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b/>
      <sz val="9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3" fillId="2" borderId="0" xfId="0" applyFont="1" applyFill="1" applyBorder="1"/>
    <xf numFmtId="0" fontId="4" fillId="2" borderId="0" xfId="0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/>
    <xf numFmtId="0" fontId="8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vertical="center"/>
    </xf>
    <xf numFmtId="0" fontId="2" fillId="0" borderId="0" xfId="0" applyFont="1" applyBorder="1"/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0" fillId="0" borderId="2" xfId="0" applyBorder="1"/>
    <xf numFmtId="0" fontId="0" fillId="0" borderId="0" xfId="0" applyBorder="1"/>
    <xf numFmtId="0" fontId="8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right" vertical="center"/>
    </xf>
    <xf numFmtId="0" fontId="10" fillId="0" borderId="0" xfId="2" applyFont="1" applyAlignment="1">
      <alignment horizontal="right"/>
    </xf>
    <xf numFmtId="0" fontId="10" fillId="0" borderId="0" xfId="3" applyFont="1" applyAlignment="1">
      <alignment horizontal="right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/>
    <xf numFmtId="0" fontId="2" fillId="2" borderId="0" xfId="0" applyFont="1" applyFill="1" applyBorder="1"/>
  </cellXfs>
  <cellStyles count="4">
    <cellStyle name="Normaali 2 4" xfId="1"/>
    <cellStyle name="Normaali 4" xfId="2"/>
    <cellStyle name="Normaali 5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fiva_color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003882"/>
      </a:accent1>
      <a:accent2>
        <a:srgbClr val="95B6DF"/>
      </a:accent2>
      <a:accent3>
        <a:srgbClr val="AECB7E"/>
      </a:accent3>
      <a:accent4>
        <a:srgbClr val="9A5394"/>
      </a:accent4>
      <a:accent5>
        <a:srgbClr val="E0E672"/>
      </a:accent5>
      <a:accent6>
        <a:srgbClr val="81A3AB"/>
      </a:accent6>
      <a:hlink>
        <a:srgbClr val="003882"/>
      </a:hlink>
      <a:folHlink>
        <a:srgbClr val="9A539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showGridLines="0" tabSelected="1" zoomScale="93" zoomScaleNormal="93" workbookViewId="0">
      <selection activeCell="D32" sqref="D32"/>
    </sheetView>
  </sheetViews>
  <sheetFormatPr defaultRowHeight="12.75" x14ac:dyDescent="0.2"/>
  <cols>
    <col min="1" max="4" width="16.7109375" customWidth="1"/>
  </cols>
  <sheetData>
    <row r="1" spans="1:5" ht="15" x14ac:dyDescent="0.25">
      <c r="A1" s="1"/>
      <c r="B1" s="2"/>
      <c r="C1" s="2"/>
      <c r="D1" s="2"/>
      <c r="E1" s="2"/>
    </row>
    <row r="2" spans="1:5" ht="15.75" x14ac:dyDescent="0.25">
      <c r="A2" s="3" t="s">
        <v>0</v>
      </c>
      <c r="B2" s="4"/>
      <c r="C2" s="4"/>
      <c r="D2" s="4"/>
      <c r="E2" s="5"/>
    </row>
    <row r="3" spans="1:5" ht="12.75" customHeight="1" x14ac:dyDescent="0.25">
      <c r="A3" s="1"/>
      <c r="B3" s="2"/>
      <c r="C3" s="2"/>
      <c r="D3" s="2"/>
      <c r="E3" s="2"/>
    </row>
    <row r="4" spans="1:5" ht="15" x14ac:dyDescent="0.25">
      <c r="A4" s="1" t="s">
        <v>1</v>
      </c>
      <c r="B4" s="2"/>
      <c r="C4" s="2"/>
      <c r="D4" s="2"/>
      <c r="E4" s="2"/>
    </row>
    <row r="5" spans="1:5" ht="12.75" customHeight="1" x14ac:dyDescent="0.25">
      <c r="A5" s="1"/>
      <c r="B5" s="2"/>
      <c r="C5" s="2"/>
      <c r="D5" s="2"/>
      <c r="E5" s="2"/>
    </row>
    <row r="6" spans="1:5" ht="15" x14ac:dyDescent="0.25">
      <c r="A6" s="6" t="s">
        <v>2</v>
      </c>
      <c r="C6" s="2"/>
      <c r="D6" s="2"/>
    </row>
    <row r="7" spans="1:5" ht="12.75" customHeight="1" x14ac:dyDescent="0.2">
      <c r="A7" s="2"/>
      <c r="B7" s="2"/>
      <c r="C7" s="2"/>
      <c r="D7" s="2"/>
      <c r="E7" s="2"/>
    </row>
    <row r="8" spans="1:5" ht="38.25" x14ac:dyDescent="0.2">
      <c r="A8" s="7" t="s">
        <v>3</v>
      </c>
      <c r="B8" s="8" t="s">
        <v>4</v>
      </c>
      <c r="C8" s="8" t="s">
        <v>5</v>
      </c>
      <c r="D8" s="8" t="s">
        <v>6</v>
      </c>
      <c r="E8" s="2"/>
    </row>
    <row r="9" spans="1:5" ht="15" x14ac:dyDescent="0.2">
      <c r="A9" s="9" t="s">
        <v>7</v>
      </c>
      <c r="B9" s="2"/>
      <c r="C9" s="2" t="s">
        <v>8</v>
      </c>
      <c r="D9" s="2"/>
      <c r="E9" s="2"/>
    </row>
    <row r="10" spans="1:5" x14ac:dyDescent="0.2">
      <c r="A10" s="10" t="s">
        <v>9</v>
      </c>
      <c r="B10" s="11">
        <f>SUM(C10:D10)</f>
        <v>9</v>
      </c>
      <c r="C10" s="11">
        <v>0</v>
      </c>
      <c r="D10" s="11">
        <f>8+1</f>
        <v>9</v>
      </c>
      <c r="E10" s="2"/>
    </row>
    <row r="11" spans="1:5" x14ac:dyDescent="0.2">
      <c r="A11" s="10" t="s">
        <v>10</v>
      </c>
      <c r="B11" s="11">
        <f t="shared" ref="B11:B34" si="0">SUM(C11:D11)</f>
        <v>1.254</v>
      </c>
      <c r="C11" s="11">
        <v>0</v>
      </c>
      <c r="D11" s="12">
        <f>(627+627)/1000</f>
        <v>1.254</v>
      </c>
      <c r="E11" s="2"/>
    </row>
    <row r="12" spans="1:5" x14ac:dyDescent="0.2">
      <c r="A12" s="10" t="s">
        <v>11</v>
      </c>
      <c r="B12" s="11">
        <f t="shared" si="0"/>
        <v>0</v>
      </c>
      <c r="C12" s="11">
        <v>0</v>
      </c>
      <c r="D12" s="11">
        <v>0</v>
      </c>
      <c r="E12" s="2"/>
    </row>
    <row r="13" spans="1:5" x14ac:dyDescent="0.2">
      <c r="A13" s="10" t="s">
        <v>12</v>
      </c>
      <c r="B13" s="11">
        <f t="shared" si="0"/>
        <v>0</v>
      </c>
      <c r="C13" s="11">
        <v>0</v>
      </c>
      <c r="D13" s="11">
        <v>0</v>
      </c>
      <c r="E13" s="2"/>
    </row>
    <row r="14" spans="1:5" x14ac:dyDescent="0.2">
      <c r="A14" s="10" t="s">
        <v>13</v>
      </c>
      <c r="B14" s="11">
        <f t="shared" si="0"/>
        <v>66320</v>
      </c>
      <c r="C14" s="11">
        <v>5784</v>
      </c>
      <c r="D14" s="11">
        <v>60536</v>
      </c>
      <c r="E14" s="2"/>
    </row>
    <row r="15" spans="1:5" x14ac:dyDescent="0.2">
      <c r="A15" s="10" t="s">
        <v>14</v>
      </c>
      <c r="B15" s="11">
        <f t="shared" si="0"/>
        <v>218876</v>
      </c>
      <c r="C15" s="12">
        <v>218850</v>
      </c>
      <c r="D15" s="12">
        <v>26</v>
      </c>
      <c r="E15" s="2"/>
    </row>
    <row r="16" spans="1:5" x14ac:dyDescent="0.2">
      <c r="A16" s="10" t="s">
        <v>15</v>
      </c>
      <c r="B16" s="11">
        <f t="shared" si="0"/>
        <v>0</v>
      </c>
      <c r="C16" s="11">
        <v>0</v>
      </c>
      <c r="D16" s="11">
        <v>0</v>
      </c>
      <c r="E16" s="2"/>
    </row>
    <row r="17" spans="1:5" x14ac:dyDescent="0.2">
      <c r="A17" s="10" t="s">
        <v>16</v>
      </c>
      <c r="B17" s="11">
        <f t="shared" si="0"/>
        <v>7.4582199999999998</v>
      </c>
      <c r="C17" s="11">
        <v>0</v>
      </c>
      <c r="D17" s="12">
        <f>7458.22/1000</f>
        <v>7.4582199999999998</v>
      </c>
      <c r="E17" s="2"/>
    </row>
    <row r="18" spans="1:5" x14ac:dyDescent="0.2">
      <c r="A18" s="10" t="s">
        <v>17</v>
      </c>
      <c r="B18" s="11">
        <f t="shared" si="0"/>
        <v>0</v>
      </c>
      <c r="C18" s="11">
        <v>0</v>
      </c>
      <c r="D18" s="11">
        <v>0</v>
      </c>
      <c r="E18" s="2"/>
    </row>
    <row r="19" spans="1:5" x14ac:dyDescent="0.2">
      <c r="A19" s="10" t="s">
        <v>18</v>
      </c>
      <c r="B19" s="11">
        <f t="shared" si="0"/>
        <v>0</v>
      </c>
      <c r="C19" s="11">
        <v>0</v>
      </c>
      <c r="D19" s="11">
        <v>0</v>
      </c>
      <c r="E19" s="2"/>
    </row>
    <row r="20" spans="1:5" x14ac:dyDescent="0.2">
      <c r="A20" s="10" t="s">
        <v>19</v>
      </c>
      <c r="B20" s="11">
        <f t="shared" si="0"/>
        <v>0</v>
      </c>
      <c r="C20" s="11">
        <v>0</v>
      </c>
      <c r="D20" s="11">
        <v>0</v>
      </c>
      <c r="E20" s="2"/>
    </row>
    <row r="21" spans="1:5" x14ac:dyDescent="0.2">
      <c r="A21" s="10" t="s">
        <v>20</v>
      </c>
      <c r="B21" s="11">
        <f t="shared" si="0"/>
        <v>0</v>
      </c>
      <c r="C21" s="11">
        <v>0</v>
      </c>
      <c r="D21" s="11">
        <v>0</v>
      </c>
      <c r="E21" s="2"/>
    </row>
    <row r="22" spans="1:5" x14ac:dyDescent="0.2">
      <c r="A22" s="10" t="s">
        <v>21</v>
      </c>
      <c r="B22" s="11">
        <f t="shared" si="0"/>
        <v>162980.29</v>
      </c>
      <c r="C22" s="12">
        <f>100603695/1000</f>
        <v>100603.69500000001</v>
      </c>
      <c r="D22" s="12">
        <f>62376595/1000</f>
        <v>62376.595000000001</v>
      </c>
      <c r="E22" s="2"/>
    </row>
    <row r="23" spans="1:5" x14ac:dyDescent="0.2">
      <c r="A23" s="10" t="s">
        <v>22</v>
      </c>
      <c r="B23" s="11">
        <f t="shared" si="0"/>
        <v>0</v>
      </c>
      <c r="C23" s="11">
        <v>0</v>
      </c>
      <c r="D23" s="11">
        <v>0</v>
      </c>
      <c r="E23" s="2"/>
    </row>
    <row r="24" spans="1:5" x14ac:dyDescent="0.2">
      <c r="A24" s="10" t="s">
        <v>23</v>
      </c>
      <c r="B24" s="11">
        <f t="shared" si="0"/>
        <v>0</v>
      </c>
      <c r="C24" s="11">
        <v>0</v>
      </c>
      <c r="D24" s="11">
        <v>0</v>
      </c>
      <c r="E24" s="2"/>
    </row>
    <row r="25" spans="1:5" x14ac:dyDescent="0.2">
      <c r="A25" s="10" t="s">
        <v>24</v>
      </c>
      <c r="B25" s="11">
        <f t="shared" si="0"/>
        <v>0</v>
      </c>
      <c r="C25" s="11">
        <v>0</v>
      </c>
      <c r="D25" s="11">
        <v>0</v>
      </c>
      <c r="E25" s="2"/>
    </row>
    <row r="26" spans="1:5" x14ac:dyDescent="0.2">
      <c r="A26" s="10" t="s">
        <v>25</v>
      </c>
      <c r="B26" s="11">
        <f t="shared" si="0"/>
        <v>0</v>
      </c>
      <c r="C26" s="11">
        <v>0</v>
      </c>
      <c r="D26" s="11">
        <v>0</v>
      </c>
      <c r="E26" s="2"/>
    </row>
    <row r="27" spans="1:5" x14ac:dyDescent="0.2">
      <c r="A27" s="10" t="s">
        <v>26</v>
      </c>
      <c r="B27" s="11">
        <f t="shared" si="0"/>
        <v>0</v>
      </c>
      <c r="C27" s="11">
        <v>0</v>
      </c>
      <c r="D27" s="11">
        <v>0</v>
      </c>
      <c r="E27" s="2"/>
    </row>
    <row r="28" spans="1:5" x14ac:dyDescent="0.2">
      <c r="A28" s="10" t="s">
        <v>27</v>
      </c>
      <c r="B28" s="11">
        <f t="shared" si="0"/>
        <v>1713</v>
      </c>
      <c r="C28" s="12">
        <v>1713</v>
      </c>
      <c r="D28" s="11">
        <v>0</v>
      </c>
      <c r="E28" s="2"/>
    </row>
    <row r="29" spans="1:5" x14ac:dyDescent="0.2">
      <c r="A29" s="10" t="s">
        <v>28</v>
      </c>
      <c r="B29" s="11">
        <f t="shared" si="0"/>
        <v>5</v>
      </c>
      <c r="C29" s="11">
        <v>0</v>
      </c>
      <c r="D29" s="11">
        <v>5</v>
      </c>
      <c r="E29" s="2"/>
    </row>
    <row r="30" spans="1:5" x14ac:dyDescent="0.2">
      <c r="A30" s="10" t="s">
        <v>29</v>
      </c>
      <c r="B30" s="11">
        <f t="shared" si="0"/>
        <v>0</v>
      </c>
      <c r="C30" s="11">
        <v>0</v>
      </c>
      <c r="D30" s="11">
        <v>0</v>
      </c>
      <c r="E30" s="2"/>
    </row>
    <row r="31" spans="1:5" x14ac:dyDescent="0.2">
      <c r="A31" s="10" t="s">
        <v>30</v>
      </c>
      <c r="B31" s="11">
        <f t="shared" si="0"/>
        <v>0</v>
      </c>
      <c r="C31" s="11">
        <v>0</v>
      </c>
      <c r="D31" s="11">
        <v>0</v>
      </c>
      <c r="E31" s="2"/>
    </row>
    <row r="32" spans="1:5" x14ac:dyDescent="0.2">
      <c r="A32" s="10" t="s">
        <v>31</v>
      </c>
      <c r="B32" s="11">
        <f t="shared" si="0"/>
        <v>21572</v>
      </c>
      <c r="C32" s="11">
        <v>21534</v>
      </c>
      <c r="D32" s="11">
        <v>38</v>
      </c>
      <c r="E32" s="2"/>
    </row>
    <row r="33" spans="1:5" x14ac:dyDescent="0.2">
      <c r="A33" s="10" t="s">
        <v>32</v>
      </c>
      <c r="B33" s="11">
        <f t="shared" si="0"/>
        <v>0</v>
      </c>
      <c r="C33" s="11">
        <v>0</v>
      </c>
      <c r="D33" s="11">
        <v>0</v>
      </c>
      <c r="E33" s="2"/>
    </row>
    <row r="34" spans="1:5" x14ac:dyDescent="0.2">
      <c r="A34" s="10" t="s">
        <v>33</v>
      </c>
      <c r="B34" s="11">
        <f t="shared" si="0"/>
        <v>0</v>
      </c>
      <c r="C34" s="11">
        <v>0</v>
      </c>
      <c r="D34" s="11">
        <v>0</v>
      </c>
      <c r="E34" s="2"/>
    </row>
    <row r="35" spans="1:5" x14ac:dyDescent="0.2">
      <c r="A35" s="10" t="s">
        <v>34</v>
      </c>
      <c r="B35" s="11">
        <f>SUM(C35:D35)</f>
        <v>0</v>
      </c>
      <c r="C35" s="11">
        <v>0</v>
      </c>
      <c r="D35" s="11">
        <v>0</v>
      </c>
      <c r="E35" s="2"/>
    </row>
    <row r="36" spans="1:5" ht="15" x14ac:dyDescent="0.2">
      <c r="A36" s="9" t="s">
        <v>35</v>
      </c>
      <c r="B36" s="13"/>
      <c r="C36" s="13"/>
      <c r="D36" s="13"/>
      <c r="E36" s="2"/>
    </row>
    <row r="37" spans="1:5" x14ac:dyDescent="0.2">
      <c r="A37" s="14" t="s">
        <v>36</v>
      </c>
      <c r="B37" s="11">
        <f>SUM(C37:D37)</f>
        <v>0</v>
      </c>
      <c r="C37" s="11">
        <v>0</v>
      </c>
      <c r="D37" s="11">
        <v>0</v>
      </c>
      <c r="E37" s="2"/>
    </row>
    <row r="38" spans="1:5" x14ac:dyDescent="0.2">
      <c r="A38" s="14" t="s">
        <v>37</v>
      </c>
      <c r="B38" s="11">
        <f>SUM(C38:D38)</f>
        <v>2210</v>
      </c>
      <c r="C38" s="11">
        <v>0</v>
      </c>
      <c r="D38" s="11">
        <f>2.21*1000</f>
        <v>2210</v>
      </c>
      <c r="E38" s="2"/>
    </row>
    <row r="39" spans="1:5" x14ac:dyDescent="0.2">
      <c r="A39" s="14" t="s">
        <v>38</v>
      </c>
      <c r="B39" s="11">
        <f>SUM(C39:D39)</f>
        <v>0</v>
      </c>
      <c r="C39" s="11">
        <v>0</v>
      </c>
      <c r="D39" s="11">
        <v>0</v>
      </c>
      <c r="E39" s="2"/>
    </row>
    <row r="40" spans="1:5" x14ac:dyDescent="0.2">
      <c r="A40" s="15"/>
      <c r="B40" s="16"/>
      <c r="C40" s="16"/>
      <c r="D40" s="16"/>
      <c r="E40" s="2"/>
    </row>
    <row r="41" spans="1:5" ht="15" x14ac:dyDescent="0.2">
      <c r="A41" s="17" t="s">
        <v>4</v>
      </c>
      <c r="B41" s="11">
        <f>SUM(B10:B39)</f>
        <v>473694.00222000002</v>
      </c>
      <c r="C41" s="11">
        <f>SUM(C10:C39)</f>
        <v>348484.69500000001</v>
      </c>
      <c r="D41" s="11">
        <f>SUM(D10:D39)</f>
        <v>125209.30722</v>
      </c>
      <c r="E41" s="2"/>
    </row>
    <row r="42" spans="1:5" x14ac:dyDescent="0.2">
      <c r="A42" s="2"/>
      <c r="B42" s="2"/>
      <c r="C42" s="2"/>
      <c r="D42" s="2"/>
      <c r="E42" s="2"/>
    </row>
    <row r="43" spans="1:5" x14ac:dyDescent="0.2">
      <c r="A43" s="2"/>
      <c r="B43" s="2"/>
      <c r="C43" s="2"/>
      <c r="D43" s="2"/>
      <c r="E43" s="2"/>
    </row>
    <row r="44" spans="1:5" x14ac:dyDescent="0.2">
      <c r="A44" s="2"/>
      <c r="B44" s="2"/>
      <c r="C44" s="2"/>
      <c r="D44" s="2"/>
      <c r="E44" s="2"/>
    </row>
    <row r="45" spans="1:5" x14ac:dyDescent="0.2">
      <c r="A45" s="2"/>
      <c r="B45" s="2"/>
      <c r="C45" s="2"/>
      <c r="D45" s="2"/>
      <c r="E45" s="2"/>
    </row>
    <row r="46" spans="1:5" x14ac:dyDescent="0.2">
      <c r="A46" s="2"/>
      <c r="B46" s="2"/>
      <c r="C46" s="2"/>
      <c r="D46" s="2"/>
      <c r="E46" s="2"/>
    </row>
    <row r="47" spans="1:5" x14ac:dyDescent="0.2">
      <c r="A47" s="2"/>
      <c r="B47" s="2"/>
      <c r="C47" s="2"/>
      <c r="D47" s="2"/>
      <c r="E47" s="2"/>
    </row>
    <row r="48" spans="1:5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</sheetData>
  <pageMargins left="1.1023622047244095" right="0.9055118110236221" top="1.7322834645669292" bottom="0.74803149606299213" header="0.31496062992125984" footer="0.31496062992125984"/>
  <pageSetup paperSize="9" scale="95" orientation="portrait" r:id="rId1"/>
  <headerFooter>
    <oddHeader>&amp;L&amp;9Finanssivalvonta
Finansinspektionen
Financial Supervisory Authority (FIN-FSA)&amp;C&amp;D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showGridLines="0" zoomScale="93" zoomScaleNormal="93" workbookViewId="0">
      <selection activeCell="H33" sqref="H33"/>
    </sheetView>
  </sheetViews>
  <sheetFormatPr defaultRowHeight="12.75" x14ac:dyDescent="0.2"/>
  <cols>
    <col min="1" max="1" width="19.7109375" customWidth="1"/>
    <col min="2" max="4" width="16.7109375" customWidth="1"/>
    <col min="257" max="257" width="19.7109375" customWidth="1"/>
    <col min="258" max="260" width="16.7109375" customWidth="1"/>
    <col min="513" max="513" width="19.7109375" customWidth="1"/>
    <col min="514" max="516" width="16.7109375" customWidth="1"/>
    <col min="769" max="769" width="19.7109375" customWidth="1"/>
    <col min="770" max="772" width="16.7109375" customWidth="1"/>
    <col min="1025" max="1025" width="19.7109375" customWidth="1"/>
    <col min="1026" max="1028" width="16.7109375" customWidth="1"/>
    <col min="1281" max="1281" width="19.7109375" customWidth="1"/>
    <col min="1282" max="1284" width="16.7109375" customWidth="1"/>
    <col min="1537" max="1537" width="19.7109375" customWidth="1"/>
    <col min="1538" max="1540" width="16.7109375" customWidth="1"/>
    <col min="1793" max="1793" width="19.7109375" customWidth="1"/>
    <col min="1794" max="1796" width="16.7109375" customWidth="1"/>
    <col min="2049" max="2049" width="19.7109375" customWidth="1"/>
    <col min="2050" max="2052" width="16.7109375" customWidth="1"/>
    <col min="2305" max="2305" width="19.7109375" customWidth="1"/>
    <col min="2306" max="2308" width="16.7109375" customWidth="1"/>
    <col min="2561" max="2561" width="19.7109375" customWidth="1"/>
    <col min="2562" max="2564" width="16.7109375" customWidth="1"/>
    <col min="2817" max="2817" width="19.7109375" customWidth="1"/>
    <col min="2818" max="2820" width="16.7109375" customWidth="1"/>
    <col min="3073" max="3073" width="19.7109375" customWidth="1"/>
    <col min="3074" max="3076" width="16.7109375" customWidth="1"/>
    <col min="3329" max="3329" width="19.7109375" customWidth="1"/>
    <col min="3330" max="3332" width="16.7109375" customWidth="1"/>
    <col min="3585" max="3585" width="19.7109375" customWidth="1"/>
    <col min="3586" max="3588" width="16.7109375" customWidth="1"/>
    <col min="3841" max="3841" width="19.7109375" customWidth="1"/>
    <col min="3842" max="3844" width="16.7109375" customWidth="1"/>
    <col min="4097" max="4097" width="19.7109375" customWidth="1"/>
    <col min="4098" max="4100" width="16.7109375" customWidth="1"/>
    <col min="4353" max="4353" width="19.7109375" customWidth="1"/>
    <col min="4354" max="4356" width="16.7109375" customWidth="1"/>
    <col min="4609" max="4609" width="19.7109375" customWidth="1"/>
    <col min="4610" max="4612" width="16.7109375" customWidth="1"/>
    <col min="4865" max="4865" width="19.7109375" customWidth="1"/>
    <col min="4866" max="4868" width="16.7109375" customWidth="1"/>
    <col min="5121" max="5121" width="19.7109375" customWidth="1"/>
    <col min="5122" max="5124" width="16.7109375" customWidth="1"/>
    <col min="5377" max="5377" width="19.7109375" customWidth="1"/>
    <col min="5378" max="5380" width="16.7109375" customWidth="1"/>
    <col min="5633" max="5633" width="19.7109375" customWidth="1"/>
    <col min="5634" max="5636" width="16.7109375" customWidth="1"/>
    <col min="5889" max="5889" width="19.7109375" customWidth="1"/>
    <col min="5890" max="5892" width="16.7109375" customWidth="1"/>
    <col min="6145" max="6145" width="19.7109375" customWidth="1"/>
    <col min="6146" max="6148" width="16.7109375" customWidth="1"/>
    <col min="6401" max="6401" width="19.7109375" customWidth="1"/>
    <col min="6402" max="6404" width="16.7109375" customWidth="1"/>
    <col min="6657" max="6657" width="19.7109375" customWidth="1"/>
    <col min="6658" max="6660" width="16.7109375" customWidth="1"/>
    <col min="6913" max="6913" width="19.7109375" customWidth="1"/>
    <col min="6914" max="6916" width="16.7109375" customWidth="1"/>
    <col min="7169" max="7169" width="19.7109375" customWidth="1"/>
    <col min="7170" max="7172" width="16.7109375" customWidth="1"/>
    <col min="7425" max="7425" width="19.7109375" customWidth="1"/>
    <col min="7426" max="7428" width="16.7109375" customWidth="1"/>
    <col min="7681" max="7681" width="19.7109375" customWidth="1"/>
    <col min="7682" max="7684" width="16.7109375" customWidth="1"/>
    <col min="7937" max="7937" width="19.7109375" customWidth="1"/>
    <col min="7938" max="7940" width="16.7109375" customWidth="1"/>
    <col min="8193" max="8193" width="19.7109375" customWidth="1"/>
    <col min="8194" max="8196" width="16.7109375" customWidth="1"/>
    <col min="8449" max="8449" width="19.7109375" customWidth="1"/>
    <col min="8450" max="8452" width="16.7109375" customWidth="1"/>
    <col min="8705" max="8705" width="19.7109375" customWidth="1"/>
    <col min="8706" max="8708" width="16.7109375" customWidth="1"/>
    <col min="8961" max="8961" width="19.7109375" customWidth="1"/>
    <col min="8962" max="8964" width="16.7109375" customWidth="1"/>
    <col min="9217" max="9217" width="19.7109375" customWidth="1"/>
    <col min="9218" max="9220" width="16.7109375" customWidth="1"/>
    <col min="9473" max="9473" width="19.7109375" customWidth="1"/>
    <col min="9474" max="9476" width="16.7109375" customWidth="1"/>
    <col min="9729" max="9729" width="19.7109375" customWidth="1"/>
    <col min="9730" max="9732" width="16.7109375" customWidth="1"/>
    <col min="9985" max="9985" width="19.7109375" customWidth="1"/>
    <col min="9986" max="9988" width="16.7109375" customWidth="1"/>
    <col min="10241" max="10241" width="19.7109375" customWidth="1"/>
    <col min="10242" max="10244" width="16.7109375" customWidth="1"/>
    <col min="10497" max="10497" width="19.7109375" customWidth="1"/>
    <col min="10498" max="10500" width="16.7109375" customWidth="1"/>
    <col min="10753" max="10753" width="19.7109375" customWidth="1"/>
    <col min="10754" max="10756" width="16.7109375" customWidth="1"/>
    <col min="11009" max="11009" width="19.7109375" customWidth="1"/>
    <col min="11010" max="11012" width="16.7109375" customWidth="1"/>
    <col min="11265" max="11265" width="19.7109375" customWidth="1"/>
    <col min="11266" max="11268" width="16.7109375" customWidth="1"/>
    <col min="11521" max="11521" width="19.7109375" customWidth="1"/>
    <col min="11522" max="11524" width="16.7109375" customWidth="1"/>
    <col min="11777" max="11777" width="19.7109375" customWidth="1"/>
    <col min="11778" max="11780" width="16.7109375" customWidth="1"/>
    <col min="12033" max="12033" width="19.7109375" customWidth="1"/>
    <col min="12034" max="12036" width="16.7109375" customWidth="1"/>
    <col min="12289" max="12289" width="19.7109375" customWidth="1"/>
    <col min="12290" max="12292" width="16.7109375" customWidth="1"/>
    <col min="12545" max="12545" width="19.7109375" customWidth="1"/>
    <col min="12546" max="12548" width="16.7109375" customWidth="1"/>
    <col min="12801" max="12801" width="19.7109375" customWidth="1"/>
    <col min="12802" max="12804" width="16.7109375" customWidth="1"/>
    <col min="13057" max="13057" width="19.7109375" customWidth="1"/>
    <col min="13058" max="13060" width="16.7109375" customWidth="1"/>
    <col min="13313" max="13313" width="19.7109375" customWidth="1"/>
    <col min="13314" max="13316" width="16.7109375" customWidth="1"/>
    <col min="13569" max="13569" width="19.7109375" customWidth="1"/>
    <col min="13570" max="13572" width="16.7109375" customWidth="1"/>
    <col min="13825" max="13825" width="19.7109375" customWidth="1"/>
    <col min="13826" max="13828" width="16.7109375" customWidth="1"/>
    <col min="14081" max="14081" width="19.7109375" customWidth="1"/>
    <col min="14082" max="14084" width="16.7109375" customWidth="1"/>
    <col min="14337" max="14337" width="19.7109375" customWidth="1"/>
    <col min="14338" max="14340" width="16.7109375" customWidth="1"/>
    <col min="14593" max="14593" width="19.7109375" customWidth="1"/>
    <col min="14594" max="14596" width="16.7109375" customWidth="1"/>
    <col min="14849" max="14849" width="19.7109375" customWidth="1"/>
    <col min="14850" max="14852" width="16.7109375" customWidth="1"/>
    <col min="15105" max="15105" width="19.7109375" customWidth="1"/>
    <col min="15106" max="15108" width="16.7109375" customWidth="1"/>
    <col min="15361" max="15361" width="19.7109375" customWidth="1"/>
    <col min="15362" max="15364" width="16.7109375" customWidth="1"/>
    <col min="15617" max="15617" width="19.7109375" customWidth="1"/>
    <col min="15618" max="15620" width="16.7109375" customWidth="1"/>
    <col min="15873" max="15873" width="19.7109375" customWidth="1"/>
    <col min="15874" max="15876" width="16.7109375" customWidth="1"/>
    <col min="16129" max="16129" width="19.7109375" customWidth="1"/>
    <col min="16130" max="16132" width="16.7109375" customWidth="1"/>
  </cols>
  <sheetData>
    <row r="1" spans="1:5" x14ac:dyDescent="0.2">
      <c r="A1" s="2"/>
      <c r="B1" s="2"/>
      <c r="C1" s="2"/>
      <c r="D1" s="2"/>
    </row>
    <row r="2" spans="1:5" ht="15.75" x14ac:dyDescent="0.25">
      <c r="A2" s="3" t="s">
        <v>39</v>
      </c>
      <c r="B2" s="4"/>
      <c r="C2" s="4"/>
      <c r="D2" s="4"/>
      <c r="E2" s="5"/>
    </row>
    <row r="3" spans="1:5" ht="12.75" customHeight="1" x14ac:dyDescent="0.2">
      <c r="A3" s="2"/>
      <c r="B3" s="2"/>
      <c r="C3" s="2"/>
      <c r="D3" s="2"/>
      <c r="E3" s="5"/>
    </row>
    <row r="4" spans="1:5" ht="15" x14ac:dyDescent="0.25">
      <c r="A4" s="1" t="s">
        <v>40</v>
      </c>
      <c r="B4" s="2"/>
      <c r="C4" s="2"/>
      <c r="D4" s="2"/>
      <c r="E4" s="2"/>
    </row>
    <row r="5" spans="1:5" ht="12.75" customHeight="1" x14ac:dyDescent="0.25">
      <c r="A5" s="1"/>
      <c r="B5" s="2"/>
      <c r="C5" s="2"/>
      <c r="D5" s="2"/>
      <c r="E5" s="2"/>
    </row>
    <row r="6" spans="1:5" ht="15" x14ac:dyDescent="0.25">
      <c r="A6" s="6" t="s">
        <v>41</v>
      </c>
      <c r="B6" s="2"/>
      <c r="C6" s="2"/>
      <c r="D6" s="2"/>
    </row>
    <row r="7" spans="1:5" ht="12.75" customHeight="1" x14ac:dyDescent="0.2">
      <c r="A7" s="2"/>
      <c r="B7" s="2"/>
      <c r="C7" s="2"/>
      <c r="D7" s="2"/>
    </row>
    <row r="8" spans="1:5" ht="27" customHeight="1" x14ac:dyDescent="0.2">
      <c r="A8" s="8" t="s">
        <v>42</v>
      </c>
      <c r="B8" s="8" t="s">
        <v>43</v>
      </c>
      <c r="C8" s="8" t="s">
        <v>44</v>
      </c>
      <c r="D8" s="8" t="s">
        <v>45</v>
      </c>
    </row>
    <row r="9" spans="1:5" ht="15" x14ac:dyDescent="0.2">
      <c r="A9" s="9" t="s">
        <v>46</v>
      </c>
      <c r="B9" s="2"/>
      <c r="C9" s="2" t="s">
        <v>8</v>
      </c>
      <c r="D9" s="2"/>
      <c r="E9" s="18"/>
    </row>
    <row r="10" spans="1:5" x14ac:dyDescent="0.2">
      <c r="A10" s="10" t="s">
        <v>47</v>
      </c>
      <c r="B10" s="11">
        <f t="shared" ref="B10:B34" si="0">SUM(C10:D10)</f>
        <v>1.254</v>
      </c>
      <c r="C10" s="11">
        <v>0</v>
      </c>
      <c r="D10" s="12">
        <f>(627+627)/1000</f>
        <v>1.254</v>
      </c>
    </row>
    <row r="11" spans="1:5" x14ac:dyDescent="0.2">
      <c r="A11" s="10" t="s">
        <v>48</v>
      </c>
      <c r="B11" s="11">
        <f t="shared" si="0"/>
        <v>0</v>
      </c>
      <c r="C11" s="11">
        <v>0</v>
      </c>
      <c r="D11" s="11">
        <v>0</v>
      </c>
    </row>
    <row r="12" spans="1:5" x14ac:dyDescent="0.2">
      <c r="A12" s="10" t="s">
        <v>49</v>
      </c>
      <c r="B12" s="11">
        <f t="shared" si="0"/>
        <v>0</v>
      </c>
      <c r="C12" s="11">
        <v>0</v>
      </c>
      <c r="D12" s="11">
        <v>0</v>
      </c>
      <c r="E12" s="19"/>
    </row>
    <row r="13" spans="1:5" x14ac:dyDescent="0.2">
      <c r="A13" s="10" t="s">
        <v>50</v>
      </c>
      <c r="B13" s="11">
        <f t="shared" si="0"/>
        <v>21572</v>
      </c>
      <c r="C13" s="11">
        <v>21534</v>
      </c>
      <c r="D13" s="11">
        <v>38</v>
      </c>
    </row>
    <row r="14" spans="1:5" x14ac:dyDescent="0.2">
      <c r="A14" s="10" t="s">
        <v>51</v>
      </c>
      <c r="B14" s="11">
        <f t="shared" si="0"/>
        <v>0</v>
      </c>
      <c r="C14" s="11">
        <v>0</v>
      </c>
      <c r="D14" s="11">
        <v>0</v>
      </c>
    </row>
    <row r="15" spans="1:5" x14ac:dyDescent="0.2">
      <c r="A15" s="10" t="s">
        <v>52</v>
      </c>
      <c r="B15" s="11">
        <f t="shared" si="0"/>
        <v>0</v>
      </c>
      <c r="C15" s="11">
        <v>0</v>
      </c>
      <c r="D15" s="11">
        <v>0</v>
      </c>
    </row>
    <row r="16" spans="1:5" x14ac:dyDescent="0.2">
      <c r="A16" s="10" t="s">
        <v>53</v>
      </c>
      <c r="B16" s="11">
        <f t="shared" si="0"/>
        <v>0</v>
      </c>
      <c r="C16" s="11">
        <v>0</v>
      </c>
      <c r="D16" s="11">
        <v>0</v>
      </c>
    </row>
    <row r="17" spans="1:4" x14ac:dyDescent="0.2">
      <c r="A17" s="10" t="s">
        <v>54</v>
      </c>
      <c r="B17" s="11">
        <f t="shared" si="0"/>
        <v>66320</v>
      </c>
      <c r="C17" s="11">
        <v>5784</v>
      </c>
      <c r="D17" s="11">
        <v>60536</v>
      </c>
    </row>
    <row r="18" spans="1:4" x14ac:dyDescent="0.2">
      <c r="A18" s="10" t="s">
        <v>55</v>
      </c>
      <c r="B18" s="11">
        <f t="shared" si="0"/>
        <v>0</v>
      </c>
      <c r="C18" s="11">
        <v>0</v>
      </c>
      <c r="D18" s="11">
        <v>0</v>
      </c>
    </row>
    <row r="19" spans="1:4" x14ac:dyDescent="0.2">
      <c r="A19" s="10" t="s">
        <v>56</v>
      </c>
      <c r="B19" s="11">
        <f t="shared" si="0"/>
        <v>0</v>
      </c>
      <c r="C19" s="11">
        <v>0</v>
      </c>
      <c r="D19" s="11">
        <v>0</v>
      </c>
    </row>
    <row r="20" spans="1:4" x14ac:dyDescent="0.2">
      <c r="A20" s="10" t="s">
        <v>57</v>
      </c>
      <c r="B20" s="11">
        <f t="shared" si="0"/>
        <v>0</v>
      </c>
      <c r="C20" s="11">
        <v>0</v>
      </c>
      <c r="D20" s="11">
        <v>0</v>
      </c>
    </row>
    <row r="21" spans="1:4" x14ac:dyDescent="0.2">
      <c r="A21" s="10" t="s">
        <v>21</v>
      </c>
      <c r="B21" s="11">
        <f t="shared" si="0"/>
        <v>162980.29</v>
      </c>
      <c r="C21" s="12">
        <f>100603695/1000</f>
        <v>100603.69500000001</v>
      </c>
      <c r="D21" s="12">
        <f>62376595/1000</f>
        <v>62376.595000000001</v>
      </c>
    </row>
    <row r="22" spans="1:4" x14ac:dyDescent="0.2">
      <c r="A22" s="10" t="s">
        <v>22</v>
      </c>
      <c r="B22" s="11">
        <f t="shared" si="0"/>
        <v>0</v>
      </c>
      <c r="C22" s="11">
        <v>0</v>
      </c>
      <c r="D22" s="11">
        <v>0</v>
      </c>
    </row>
    <row r="23" spans="1:4" x14ac:dyDescent="0.2">
      <c r="A23" s="10" t="s">
        <v>58</v>
      </c>
      <c r="B23" s="11">
        <f t="shared" si="0"/>
        <v>9</v>
      </c>
      <c r="C23" s="11">
        <v>0</v>
      </c>
      <c r="D23" s="11">
        <f>8+1</f>
        <v>9</v>
      </c>
    </row>
    <row r="24" spans="1:4" x14ac:dyDescent="0.2">
      <c r="A24" s="10" t="s">
        <v>59</v>
      </c>
      <c r="B24" s="11">
        <f t="shared" si="0"/>
        <v>0</v>
      </c>
      <c r="C24" s="11">
        <v>0</v>
      </c>
      <c r="D24" s="11">
        <v>0</v>
      </c>
    </row>
    <row r="25" spans="1:4" x14ac:dyDescent="0.2">
      <c r="A25" s="10" t="s">
        <v>60</v>
      </c>
      <c r="B25" s="11">
        <f t="shared" si="0"/>
        <v>0</v>
      </c>
      <c r="C25" s="11">
        <v>0</v>
      </c>
      <c r="D25" s="11">
        <v>0</v>
      </c>
    </row>
    <row r="26" spans="1:4" x14ac:dyDescent="0.2">
      <c r="A26" s="10" t="s">
        <v>61</v>
      </c>
      <c r="B26" s="11">
        <f t="shared" si="0"/>
        <v>0</v>
      </c>
      <c r="C26" s="11">
        <v>0</v>
      </c>
      <c r="D26" s="11">
        <v>0</v>
      </c>
    </row>
    <row r="27" spans="1:4" x14ac:dyDescent="0.2">
      <c r="A27" s="10" t="s">
        <v>62</v>
      </c>
      <c r="B27" s="11">
        <f t="shared" si="0"/>
        <v>0</v>
      </c>
      <c r="C27" s="11">
        <v>0</v>
      </c>
      <c r="D27" s="11">
        <v>0</v>
      </c>
    </row>
    <row r="28" spans="1:4" x14ac:dyDescent="0.2">
      <c r="A28" s="10" t="s">
        <v>63</v>
      </c>
      <c r="B28" s="11">
        <f t="shared" si="0"/>
        <v>0</v>
      </c>
      <c r="C28" s="11">
        <v>0</v>
      </c>
      <c r="D28" s="11">
        <v>0</v>
      </c>
    </row>
    <row r="29" spans="1:4" x14ac:dyDescent="0.2">
      <c r="A29" s="10" t="s">
        <v>64</v>
      </c>
      <c r="B29" s="11">
        <f t="shared" si="0"/>
        <v>0</v>
      </c>
      <c r="C29" s="11">
        <v>0</v>
      </c>
      <c r="D29" s="11">
        <v>0</v>
      </c>
    </row>
    <row r="30" spans="1:4" x14ac:dyDescent="0.2">
      <c r="A30" s="10" t="s">
        <v>65</v>
      </c>
      <c r="B30" s="11">
        <f t="shared" si="0"/>
        <v>218876</v>
      </c>
      <c r="C30" s="12">
        <v>218850</v>
      </c>
      <c r="D30" s="12">
        <v>26</v>
      </c>
    </row>
    <row r="31" spans="1:4" x14ac:dyDescent="0.2">
      <c r="A31" s="10" t="s">
        <v>66</v>
      </c>
      <c r="B31" s="11">
        <f t="shared" si="0"/>
        <v>1713</v>
      </c>
      <c r="C31" s="12">
        <v>1713</v>
      </c>
      <c r="D31" s="11">
        <v>0</v>
      </c>
    </row>
    <row r="32" spans="1:4" x14ac:dyDescent="0.2">
      <c r="A32" s="10" t="s">
        <v>67</v>
      </c>
      <c r="B32" s="11">
        <f t="shared" si="0"/>
        <v>0</v>
      </c>
      <c r="C32" s="11">
        <v>0</v>
      </c>
      <c r="D32" s="11">
        <v>0</v>
      </c>
    </row>
    <row r="33" spans="1:4" x14ac:dyDescent="0.2">
      <c r="A33" s="10" t="s">
        <v>68</v>
      </c>
      <c r="B33" s="11">
        <f t="shared" si="0"/>
        <v>5</v>
      </c>
      <c r="C33" s="11">
        <v>0</v>
      </c>
      <c r="D33" s="11">
        <v>5</v>
      </c>
    </row>
    <row r="34" spans="1:4" x14ac:dyDescent="0.2">
      <c r="A34" s="10" t="s">
        <v>69</v>
      </c>
      <c r="B34" s="11">
        <f t="shared" si="0"/>
        <v>0</v>
      </c>
      <c r="C34" s="11">
        <v>0</v>
      </c>
      <c r="D34" s="11">
        <v>0</v>
      </c>
    </row>
    <row r="35" spans="1:4" x14ac:dyDescent="0.2">
      <c r="A35" s="10" t="s">
        <v>70</v>
      </c>
      <c r="B35" s="11">
        <f>SUM(C35:D35)</f>
        <v>7.4582199999999998</v>
      </c>
      <c r="C35" s="11">
        <v>0</v>
      </c>
      <c r="D35" s="12">
        <f>7458.22/1000</f>
        <v>7.4582199999999998</v>
      </c>
    </row>
    <row r="36" spans="1:4" ht="15" x14ac:dyDescent="0.2">
      <c r="A36" s="9" t="s">
        <v>71</v>
      </c>
      <c r="B36" s="20"/>
      <c r="C36" s="20"/>
      <c r="D36" s="20"/>
    </row>
    <row r="37" spans="1:4" x14ac:dyDescent="0.2">
      <c r="A37" s="14" t="s">
        <v>72</v>
      </c>
      <c r="B37" s="11">
        <f>SUM(C37:D37)</f>
        <v>0</v>
      </c>
      <c r="C37" s="11">
        <v>0</v>
      </c>
      <c r="D37" s="11">
        <v>0</v>
      </c>
    </row>
    <row r="38" spans="1:4" x14ac:dyDescent="0.2">
      <c r="A38" s="14" t="s">
        <v>37</v>
      </c>
      <c r="B38" s="11">
        <f>SUM(C38:D38)</f>
        <v>2210</v>
      </c>
      <c r="C38" s="11">
        <v>0</v>
      </c>
      <c r="D38" s="11">
        <f>2.21*1000</f>
        <v>2210</v>
      </c>
    </row>
    <row r="39" spans="1:4" x14ac:dyDescent="0.2">
      <c r="A39" s="14" t="s">
        <v>73</v>
      </c>
      <c r="B39" s="11">
        <f>SUM(C39:D39)</f>
        <v>0</v>
      </c>
      <c r="C39" s="11">
        <v>0</v>
      </c>
      <c r="D39" s="11">
        <v>0</v>
      </c>
    </row>
    <row r="40" spans="1:4" x14ac:dyDescent="0.2">
      <c r="B40" s="21"/>
      <c r="C40" s="21"/>
      <c r="D40" s="21"/>
    </row>
    <row r="41" spans="1:4" ht="15" x14ac:dyDescent="0.2">
      <c r="A41" s="22" t="s">
        <v>43</v>
      </c>
      <c r="B41" s="12">
        <f>SUM(B10:B39)</f>
        <v>473694.00221999997</v>
      </c>
      <c r="C41" s="12">
        <f>SUM(C10:C39)</f>
        <v>348484.69500000001</v>
      </c>
      <c r="D41" s="12">
        <f>SUM(D10:D39)</f>
        <v>125209.30722</v>
      </c>
    </row>
    <row r="42" spans="1:4" x14ac:dyDescent="0.2">
      <c r="B42" s="2"/>
      <c r="C42" s="2"/>
      <c r="D42" s="2"/>
    </row>
    <row r="43" spans="1:4" x14ac:dyDescent="0.2">
      <c r="A43" s="2"/>
      <c r="B43" s="2"/>
      <c r="C43" s="2"/>
      <c r="D43" s="2"/>
    </row>
    <row r="44" spans="1:4" x14ac:dyDescent="0.2">
      <c r="A44" s="2"/>
      <c r="B44" s="2"/>
      <c r="C44" s="2"/>
      <c r="D44" s="2"/>
    </row>
    <row r="45" spans="1:4" x14ac:dyDescent="0.2">
      <c r="A45" s="2"/>
      <c r="B45" s="2"/>
      <c r="C45" s="2"/>
      <c r="D45" s="2"/>
    </row>
    <row r="46" spans="1:4" x14ac:dyDescent="0.2">
      <c r="A46" s="2"/>
      <c r="B46" s="2"/>
      <c r="C46" s="2"/>
      <c r="D46" s="2"/>
    </row>
    <row r="47" spans="1:4" x14ac:dyDescent="0.2">
      <c r="A47" s="2"/>
      <c r="B47" s="2"/>
      <c r="C47" s="2"/>
      <c r="D47" s="2"/>
    </row>
    <row r="48" spans="1:4" x14ac:dyDescent="0.2">
      <c r="A48" s="2"/>
      <c r="B48" s="2"/>
      <c r="C48" s="2"/>
      <c r="D48" s="2"/>
    </row>
    <row r="49" spans="1:4" x14ac:dyDescent="0.2">
      <c r="A49" s="2"/>
      <c r="B49" s="2"/>
      <c r="C49" s="2"/>
      <c r="D49" s="2"/>
    </row>
    <row r="50" spans="1:4" x14ac:dyDescent="0.2">
      <c r="A50" s="2"/>
      <c r="B50" s="2"/>
      <c r="C50" s="2"/>
      <c r="D50" s="2"/>
    </row>
    <row r="51" spans="1:4" x14ac:dyDescent="0.2">
      <c r="A51" s="2"/>
      <c r="B51" s="2"/>
      <c r="C51" s="2"/>
      <c r="D51" s="2"/>
    </row>
    <row r="52" spans="1:4" x14ac:dyDescent="0.2">
      <c r="A52" s="2"/>
      <c r="B52" s="2"/>
      <c r="C52" s="2"/>
      <c r="D52" s="2"/>
    </row>
    <row r="53" spans="1:4" x14ac:dyDescent="0.2">
      <c r="A53" s="2"/>
      <c r="B53" s="2"/>
      <c r="C53" s="2"/>
      <c r="D53" s="2"/>
    </row>
    <row r="54" spans="1:4" x14ac:dyDescent="0.2">
      <c r="A54" s="2"/>
      <c r="B54" s="2"/>
      <c r="C54" s="2"/>
      <c r="D54" s="2"/>
    </row>
  </sheetData>
  <pageMargins left="1.1023622047244095" right="1.1023622047244095" top="1.7322834645669292" bottom="0.74803149606299213" header="0.31496062992125984" footer="0.31496062992125984"/>
  <pageSetup paperSize="9" scale="95" orientation="portrait" r:id="rId1"/>
  <headerFooter>
    <oddHeader>&amp;L&amp;9Finanssivalvonta
Finansinspektionen
Financial Supervisory Authority (FIN-FSA)&amp;C&amp;D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showGridLines="0" zoomScale="93" zoomScaleNormal="93" workbookViewId="0">
      <selection activeCell="T8" sqref="T8"/>
    </sheetView>
  </sheetViews>
  <sheetFormatPr defaultRowHeight="12.75" x14ac:dyDescent="0.2"/>
  <cols>
    <col min="1" max="1" width="21.7109375" customWidth="1"/>
    <col min="2" max="4" width="16.7109375" customWidth="1"/>
    <col min="257" max="257" width="21.7109375" customWidth="1"/>
    <col min="258" max="260" width="16.7109375" customWidth="1"/>
    <col min="513" max="513" width="21.7109375" customWidth="1"/>
    <col min="514" max="516" width="16.7109375" customWidth="1"/>
    <col min="769" max="769" width="21.7109375" customWidth="1"/>
    <col min="770" max="772" width="16.7109375" customWidth="1"/>
    <col min="1025" max="1025" width="21.7109375" customWidth="1"/>
    <col min="1026" max="1028" width="16.7109375" customWidth="1"/>
    <col min="1281" max="1281" width="21.7109375" customWidth="1"/>
    <col min="1282" max="1284" width="16.7109375" customWidth="1"/>
    <col min="1537" max="1537" width="21.7109375" customWidth="1"/>
    <col min="1538" max="1540" width="16.7109375" customWidth="1"/>
    <col min="1793" max="1793" width="21.7109375" customWidth="1"/>
    <col min="1794" max="1796" width="16.7109375" customWidth="1"/>
    <col min="2049" max="2049" width="21.7109375" customWidth="1"/>
    <col min="2050" max="2052" width="16.7109375" customWidth="1"/>
    <col min="2305" max="2305" width="21.7109375" customWidth="1"/>
    <col min="2306" max="2308" width="16.7109375" customWidth="1"/>
    <col min="2561" max="2561" width="21.7109375" customWidth="1"/>
    <col min="2562" max="2564" width="16.7109375" customWidth="1"/>
    <col min="2817" max="2817" width="21.7109375" customWidth="1"/>
    <col min="2818" max="2820" width="16.7109375" customWidth="1"/>
    <col min="3073" max="3073" width="21.7109375" customWidth="1"/>
    <col min="3074" max="3076" width="16.7109375" customWidth="1"/>
    <col min="3329" max="3329" width="21.7109375" customWidth="1"/>
    <col min="3330" max="3332" width="16.7109375" customWidth="1"/>
    <col min="3585" max="3585" width="21.7109375" customWidth="1"/>
    <col min="3586" max="3588" width="16.7109375" customWidth="1"/>
    <col min="3841" max="3841" width="21.7109375" customWidth="1"/>
    <col min="3842" max="3844" width="16.7109375" customWidth="1"/>
    <col min="4097" max="4097" width="21.7109375" customWidth="1"/>
    <col min="4098" max="4100" width="16.7109375" customWidth="1"/>
    <col min="4353" max="4353" width="21.7109375" customWidth="1"/>
    <col min="4354" max="4356" width="16.7109375" customWidth="1"/>
    <col min="4609" max="4609" width="21.7109375" customWidth="1"/>
    <col min="4610" max="4612" width="16.7109375" customWidth="1"/>
    <col min="4865" max="4865" width="21.7109375" customWidth="1"/>
    <col min="4866" max="4868" width="16.7109375" customWidth="1"/>
    <col min="5121" max="5121" width="21.7109375" customWidth="1"/>
    <col min="5122" max="5124" width="16.7109375" customWidth="1"/>
    <col min="5377" max="5377" width="21.7109375" customWidth="1"/>
    <col min="5378" max="5380" width="16.7109375" customWidth="1"/>
    <col min="5633" max="5633" width="21.7109375" customWidth="1"/>
    <col min="5634" max="5636" width="16.7109375" customWidth="1"/>
    <col min="5889" max="5889" width="21.7109375" customWidth="1"/>
    <col min="5890" max="5892" width="16.7109375" customWidth="1"/>
    <col min="6145" max="6145" width="21.7109375" customWidth="1"/>
    <col min="6146" max="6148" width="16.7109375" customWidth="1"/>
    <col min="6401" max="6401" width="21.7109375" customWidth="1"/>
    <col min="6402" max="6404" width="16.7109375" customWidth="1"/>
    <col min="6657" max="6657" width="21.7109375" customWidth="1"/>
    <col min="6658" max="6660" width="16.7109375" customWidth="1"/>
    <col min="6913" max="6913" width="21.7109375" customWidth="1"/>
    <col min="6914" max="6916" width="16.7109375" customWidth="1"/>
    <col min="7169" max="7169" width="21.7109375" customWidth="1"/>
    <col min="7170" max="7172" width="16.7109375" customWidth="1"/>
    <col min="7425" max="7425" width="21.7109375" customWidth="1"/>
    <col min="7426" max="7428" width="16.7109375" customWidth="1"/>
    <col min="7681" max="7681" width="21.7109375" customWidth="1"/>
    <col min="7682" max="7684" width="16.7109375" customWidth="1"/>
    <col min="7937" max="7937" width="21.7109375" customWidth="1"/>
    <col min="7938" max="7940" width="16.7109375" customWidth="1"/>
    <col min="8193" max="8193" width="21.7109375" customWidth="1"/>
    <col min="8194" max="8196" width="16.7109375" customWidth="1"/>
    <col min="8449" max="8449" width="21.7109375" customWidth="1"/>
    <col min="8450" max="8452" width="16.7109375" customWidth="1"/>
    <col min="8705" max="8705" width="21.7109375" customWidth="1"/>
    <col min="8706" max="8708" width="16.7109375" customWidth="1"/>
    <col min="8961" max="8961" width="21.7109375" customWidth="1"/>
    <col min="8962" max="8964" width="16.7109375" customWidth="1"/>
    <col min="9217" max="9217" width="21.7109375" customWidth="1"/>
    <col min="9218" max="9220" width="16.7109375" customWidth="1"/>
    <col min="9473" max="9473" width="21.7109375" customWidth="1"/>
    <col min="9474" max="9476" width="16.7109375" customWidth="1"/>
    <col min="9729" max="9729" width="21.7109375" customWidth="1"/>
    <col min="9730" max="9732" width="16.7109375" customWidth="1"/>
    <col min="9985" max="9985" width="21.7109375" customWidth="1"/>
    <col min="9986" max="9988" width="16.7109375" customWidth="1"/>
    <col min="10241" max="10241" width="21.7109375" customWidth="1"/>
    <col min="10242" max="10244" width="16.7109375" customWidth="1"/>
    <col min="10497" max="10497" width="21.7109375" customWidth="1"/>
    <col min="10498" max="10500" width="16.7109375" customWidth="1"/>
    <col min="10753" max="10753" width="21.7109375" customWidth="1"/>
    <col min="10754" max="10756" width="16.7109375" customWidth="1"/>
    <col min="11009" max="11009" width="21.7109375" customWidth="1"/>
    <col min="11010" max="11012" width="16.7109375" customWidth="1"/>
    <col min="11265" max="11265" width="21.7109375" customWidth="1"/>
    <col min="11266" max="11268" width="16.7109375" customWidth="1"/>
    <col min="11521" max="11521" width="21.7109375" customWidth="1"/>
    <col min="11522" max="11524" width="16.7109375" customWidth="1"/>
    <col min="11777" max="11777" width="21.7109375" customWidth="1"/>
    <col min="11778" max="11780" width="16.7109375" customWidth="1"/>
    <col min="12033" max="12033" width="21.7109375" customWidth="1"/>
    <col min="12034" max="12036" width="16.7109375" customWidth="1"/>
    <col min="12289" max="12289" width="21.7109375" customWidth="1"/>
    <col min="12290" max="12292" width="16.7109375" customWidth="1"/>
    <col min="12545" max="12545" width="21.7109375" customWidth="1"/>
    <col min="12546" max="12548" width="16.7109375" customWidth="1"/>
    <col min="12801" max="12801" width="21.7109375" customWidth="1"/>
    <col min="12802" max="12804" width="16.7109375" customWidth="1"/>
    <col min="13057" max="13057" width="21.7109375" customWidth="1"/>
    <col min="13058" max="13060" width="16.7109375" customWidth="1"/>
    <col min="13313" max="13313" width="21.7109375" customWidth="1"/>
    <col min="13314" max="13316" width="16.7109375" customWidth="1"/>
    <col min="13569" max="13569" width="21.7109375" customWidth="1"/>
    <col min="13570" max="13572" width="16.7109375" customWidth="1"/>
    <col min="13825" max="13825" width="21.7109375" customWidth="1"/>
    <col min="13826" max="13828" width="16.7109375" customWidth="1"/>
    <col min="14081" max="14081" width="21.7109375" customWidth="1"/>
    <col min="14082" max="14084" width="16.7109375" customWidth="1"/>
    <col min="14337" max="14337" width="21.7109375" customWidth="1"/>
    <col min="14338" max="14340" width="16.7109375" customWidth="1"/>
    <col min="14593" max="14593" width="21.7109375" customWidth="1"/>
    <col min="14594" max="14596" width="16.7109375" customWidth="1"/>
    <col min="14849" max="14849" width="21.7109375" customWidth="1"/>
    <col min="14850" max="14852" width="16.7109375" customWidth="1"/>
    <col min="15105" max="15105" width="21.7109375" customWidth="1"/>
    <col min="15106" max="15108" width="16.7109375" customWidth="1"/>
    <col min="15361" max="15361" width="21.7109375" customWidth="1"/>
    <col min="15362" max="15364" width="16.7109375" customWidth="1"/>
    <col min="15617" max="15617" width="21.7109375" customWidth="1"/>
    <col min="15618" max="15620" width="16.7109375" customWidth="1"/>
    <col min="15873" max="15873" width="21.7109375" customWidth="1"/>
    <col min="15874" max="15876" width="16.7109375" customWidth="1"/>
    <col min="16129" max="16129" width="21.7109375" customWidth="1"/>
    <col min="16130" max="16132" width="16.7109375" customWidth="1"/>
  </cols>
  <sheetData>
    <row r="1" spans="1:7" x14ac:dyDescent="0.2">
      <c r="A1" s="2"/>
      <c r="B1" s="2"/>
      <c r="C1" s="2"/>
      <c r="D1" s="2"/>
      <c r="E1" s="2"/>
      <c r="F1" s="2"/>
    </row>
    <row r="2" spans="1:7" ht="15.75" x14ac:dyDescent="0.25">
      <c r="A2" s="3" t="s">
        <v>74</v>
      </c>
      <c r="B2" s="4"/>
      <c r="C2" s="4"/>
      <c r="D2" s="4"/>
      <c r="E2" s="5"/>
    </row>
    <row r="3" spans="1:7" ht="12.75" customHeight="1" x14ac:dyDescent="0.2">
      <c r="A3" s="2"/>
      <c r="B3" s="2"/>
      <c r="C3" s="2"/>
      <c r="D3" s="2"/>
      <c r="E3" s="2"/>
      <c r="F3" s="2"/>
    </row>
    <row r="4" spans="1:7" ht="15" x14ac:dyDescent="0.25">
      <c r="A4" s="1" t="s">
        <v>75</v>
      </c>
      <c r="B4" s="2"/>
      <c r="C4" s="2"/>
      <c r="D4" s="2"/>
      <c r="E4" s="2"/>
      <c r="F4" s="2"/>
    </row>
    <row r="5" spans="1:7" ht="12.75" customHeight="1" x14ac:dyDescent="0.25">
      <c r="A5" s="1"/>
      <c r="B5" s="2"/>
      <c r="C5" s="2"/>
      <c r="D5" s="2"/>
      <c r="E5" s="2"/>
      <c r="F5" s="2"/>
    </row>
    <row r="6" spans="1:7" ht="15" x14ac:dyDescent="0.25">
      <c r="A6" s="6" t="s">
        <v>76</v>
      </c>
      <c r="C6" s="2"/>
      <c r="D6" s="2"/>
      <c r="E6" s="2"/>
      <c r="F6" s="2"/>
      <c r="G6" s="2"/>
    </row>
    <row r="7" spans="1:7" ht="12.75" customHeight="1" x14ac:dyDescent="0.2">
      <c r="A7" s="2"/>
      <c r="B7" s="2"/>
      <c r="C7" s="2"/>
      <c r="D7" s="2"/>
      <c r="E7" s="2"/>
      <c r="F7" s="2"/>
    </row>
    <row r="8" spans="1:7" ht="25.5" x14ac:dyDescent="0.2">
      <c r="A8" s="8" t="s">
        <v>77</v>
      </c>
      <c r="B8" s="8" t="s">
        <v>78</v>
      </c>
      <c r="C8" s="8" t="s">
        <v>79</v>
      </c>
      <c r="D8" s="8" t="s">
        <v>80</v>
      </c>
      <c r="E8" s="2"/>
      <c r="F8" s="2"/>
    </row>
    <row r="9" spans="1:7" ht="15" x14ac:dyDescent="0.2">
      <c r="A9" s="9" t="s">
        <v>81</v>
      </c>
      <c r="B9" s="2"/>
      <c r="C9" s="23"/>
      <c r="D9" s="24"/>
      <c r="E9" s="2"/>
      <c r="F9" s="2"/>
    </row>
    <row r="10" spans="1:7" x14ac:dyDescent="0.2">
      <c r="A10" s="10" t="s">
        <v>82</v>
      </c>
      <c r="B10" s="11">
        <f t="shared" ref="B10:B17" si="0">SUM(C10:D10)</f>
        <v>7.4582199999999998</v>
      </c>
      <c r="C10" s="11">
        <v>0</v>
      </c>
      <c r="D10" s="12">
        <f>7458.22/1000</f>
        <v>7.4582199999999998</v>
      </c>
      <c r="E10" s="2"/>
      <c r="F10" s="2"/>
    </row>
    <row r="11" spans="1:7" x14ac:dyDescent="0.2">
      <c r="A11" s="10" t="s">
        <v>83</v>
      </c>
      <c r="B11" s="11">
        <f t="shared" si="0"/>
        <v>1.254</v>
      </c>
      <c r="C11" s="11">
        <v>0</v>
      </c>
      <c r="D11" s="12">
        <f>(627+627)/1000</f>
        <v>1.254</v>
      </c>
      <c r="E11" s="2"/>
      <c r="F11" s="2"/>
    </row>
    <row r="12" spans="1:7" x14ac:dyDescent="0.2">
      <c r="A12" s="10" t="s">
        <v>11</v>
      </c>
      <c r="B12" s="11">
        <f t="shared" si="0"/>
        <v>0</v>
      </c>
      <c r="C12" s="11">
        <v>0</v>
      </c>
      <c r="D12" s="11">
        <v>0</v>
      </c>
      <c r="E12" s="2"/>
      <c r="F12" s="2"/>
    </row>
    <row r="13" spans="1:7" x14ac:dyDescent="0.2">
      <c r="A13" s="10" t="s">
        <v>84</v>
      </c>
      <c r="B13" s="11">
        <f t="shared" si="0"/>
        <v>0</v>
      </c>
      <c r="C13" s="11">
        <v>0</v>
      </c>
      <c r="D13" s="11">
        <v>0</v>
      </c>
      <c r="E13" s="2"/>
      <c r="F13" s="2"/>
    </row>
    <row r="14" spans="1:7" x14ac:dyDescent="0.2">
      <c r="A14" s="10" t="s">
        <v>85</v>
      </c>
      <c r="B14" s="11">
        <f t="shared" si="0"/>
        <v>0</v>
      </c>
      <c r="C14" s="11">
        <v>0</v>
      </c>
      <c r="D14" s="11">
        <v>0</v>
      </c>
      <c r="E14" s="2"/>
      <c r="F14" s="2"/>
    </row>
    <row r="15" spans="1:7" x14ac:dyDescent="0.2">
      <c r="A15" s="10" t="s">
        <v>86</v>
      </c>
      <c r="B15" s="11">
        <f t="shared" si="0"/>
        <v>21572</v>
      </c>
      <c r="C15" s="11">
        <v>21534</v>
      </c>
      <c r="D15" s="11">
        <v>38</v>
      </c>
      <c r="E15" s="2"/>
      <c r="F15" s="2"/>
    </row>
    <row r="16" spans="1:7" x14ac:dyDescent="0.2">
      <c r="A16" s="10" t="s">
        <v>87</v>
      </c>
      <c r="B16" s="11">
        <f t="shared" si="0"/>
        <v>0</v>
      </c>
      <c r="C16" s="11">
        <v>0</v>
      </c>
      <c r="D16" s="11">
        <v>0</v>
      </c>
      <c r="E16" s="2"/>
      <c r="F16" s="2"/>
    </row>
    <row r="17" spans="1:6" x14ac:dyDescent="0.2">
      <c r="A17" s="10" t="s">
        <v>88</v>
      </c>
      <c r="B17" s="11">
        <f t="shared" si="0"/>
        <v>0</v>
      </c>
      <c r="C17" s="11">
        <v>0</v>
      </c>
      <c r="D17" s="11">
        <v>0</v>
      </c>
      <c r="E17" s="2"/>
      <c r="F17" s="2"/>
    </row>
    <row r="18" spans="1:6" x14ac:dyDescent="0.2">
      <c r="A18" s="10" t="s">
        <v>89</v>
      </c>
      <c r="B18" s="11">
        <f>SUM(C18:D18)</f>
        <v>5</v>
      </c>
      <c r="C18" s="11">
        <v>0</v>
      </c>
      <c r="D18" s="11">
        <v>5</v>
      </c>
      <c r="E18" s="2"/>
      <c r="F18" s="2"/>
    </row>
    <row r="19" spans="1:6" x14ac:dyDescent="0.2">
      <c r="A19" s="10" t="s">
        <v>90</v>
      </c>
      <c r="B19" s="11">
        <f>SUM(C19:D19)</f>
        <v>0</v>
      </c>
      <c r="C19" s="11">
        <v>0</v>
      </c>
      <c r="D19" s="11">
        <v>0</v>
      </c>
      <c r="E19" s="2"/>
      <c r="F19" s="2"/>
    </row>
    <row r="20" spans="1:6" x14ac:dyDescent="0.2">
      <c r="A20" s="10" t="s">
        <v>91</v>
      </c>
      <c r="B20" s="11">
        <f>SUM(C20:D20)</f>
        <v>0</v>
      </c>
      <c r="C20" s="11">
        <v>0</v>
      </c>
      <c r="D20" s="11">
        <v>0</v>
      </c>
      <c r="E20" s="2"/>
      <c r="F20" s="2"/>
    </row>
    <row r="21" spans="1:6" x14ac:dyDescent="0.2">
      <c r="A21" s="10" t="s">
        <v>92</v>
      </c>
      <c r="B21" s="11">
        <f>SUM(C21:D21)</f>
        <v>66320</v>
      </c>
      <c r="C21" s="11">
        <v>5784</v>
      </c>
      <c r="D21" s="11">
        <v>60536</v>
      </c>
      <c r="E21" s="2"/>
      <c r="F21" s="2"/>
    </row>
    <row r="22" spans="1:6" x14ac:dyDescent="0.2">
      <c r="A22" s="10" t="s">
        <v>93</v>
      </c>
      <c r="B22" s="11">
        <f>SUM(C22:D22)</f>
        <v>0</v>
      </c>
      <c r="C22" s="11">
        <v>0</v>
      </c>
      <c r="D22" s="11">
        <v>0</v>
      </c>
      <c r="E22" s="2"/>
      <c r="F22" s="2"/>
    </row>
    <row r="23" spans="1:6" x14ac:dyDescent="0.2">
      <c r="A23" s="10" t="s">
        <v>19</v>
      </c>
      <c r="B23" s="11">
        <f t="shared" ref="B23:B31" si="1">SUM(C23:D23)</f>
        <v>0</v>
      </c>
      <c r="C23" s="11">
        <v>0</v>
      </c>
      <c r="D23" s="11">
        <v>0</v>
      </c>
      <c r="E23" s="2"/>
      <c r="F23" s="2"/>
    </row>
    <row r="24" spans="1:6" x14ac:dyDescent="0.2">
      <c r="A24" s="10" t="s">
        <v>94</v>
      </c>
      <c r="B24" s="11">
        <f t="shared" si="1"/>
        <v>0</v>
      </c>
      <c r="C24" s="11">
        <v>0</v>
      </c>
      <c r="D24" s="11">
        <v>0</v>
      </c>
      <c r="E24" s="2"/>
      <c r="F24" s="2"/>
    </row>
    <row r="25" spans="1:6" x14ac:dyDescent="0.2">
      <c r="A25" s="10" t="s">
        <v>95</v>
      </c>
      <c r="B25" s="11">
        <f t="shared" si="1"/>
        <v>162980.29</v>
      </c>
      <c r="C25" s="12">
        <f>100603695/1000</f>
        <v>100603.69500000001</v>
      </c>
      <c r="D25" s="12">
        <f>62376595/1000</f>
        <v>62376.595000000001</v>
      </c>
      <c r="E25" s="2"/>
      <c r="F25" s="2"/>
    </row>
    <row r="26" spans="1:6" x14ac:dyDescent="0.2">
      <c r="A26" s="10" t="s">
        <v>22</v>
      </c>
      <c r="B26" s="11">
        <f t="shared" si="1"/>
        <v>0</v>
      </c>
      <c r="C26" s="11">
        <v>0</v>
      </c>
      <c r="D26" s="11">
        <v>0</v>
      </c>
      <c r="E26" s="2"/>
      <c r="F26" s="2"/>
    </row>
    <row r="27" spans="1:6" x14ac:dyDescent="0.2">
      <c r="A27" s="10" t="s">
        <v>96</v>
      </c>
      <c r="B27" s="11">
        <f t="shared" si="1"/>
        <v>9</v>
      </c>
      <c r="C27" s="11">
        <v>0</v>
      </c>
      <c r="D27" s="11">
        <f>8+1</f>
        <v>9</v>
      </c>
      <c r="E27" s="2"/>
      <c r="F27" s="2"/>
    </row>
    <row r="28" spans="1:6" x14ac:dyDescent="0.2">
      <c r="A28" s="10" t="s">
        <v>97</v>
      </c>
      <c r="B28" s="11">
        <f t="shared" si="1"/>
        <v>0</v>
      </c>
      <c r="C28" s="11">
        <v>0</v>
      </c>
      <c r="D28" s="11">
        <v>0</v>
      </c>
      <c r="E28" s="2"/>
      <c r="F28" s="2"/>
    </row>
    <row r="29" spans="1:6" x14ac:dyDescent="0.2">
      <c r="A29" s="10" t="s">
        <v>60</v>
      </c>
      <c r="B29" s="11">
        <f t="shared" si="1"/>
        <v>0</v>
      </c>
      <c r="C29" s="11">
        <v>0</v>
      </c>
      <c r="D29" s="11">
        <v>0</v>
      </c>
      <c r="E29" s="2"/>
      <c r="F29" s="2"/>
    </row>
    <row r="30" spans="1:6" x14ac:dyDescent="0.2">
      <c r="A30" s="10" t="s">
        <v>26</v>
      </c>
      <c r="B30" s="11">
        <f t="shared" si="1"/>
        <v>0</v>
      </c>
      <c r="C30" s="11">
        <v>0</v>
      </c>
      <c r="D30" s="11">
        <v>0</v>
      </c>
      <c r="E30" s="2"/>
      <c r="F30" s="2"/>
    </row>
    <row r="31" spans="1:6" x14ac:dyDescent="0.2">
      <c r="A31" s="10" t="s">
        <v>98</v>
      </c>
      <c r="B31" s="11">
        <f t="shared" si="1"/>
        <v>1713</v>
      </c>
      <c r="C31" s="12">
        <v>1713</v>
      </c>
      <c r="D31" s="11">
        <v>0</v>
      </c>
      <c r="E31" s="2"/>
      <c r="F31" s="2"/>
    </row>
    <row r="32" spans="1:6" x14ac:dyDescent="0.2">
      <c r="A32" s="10" t="s">
        <v>29</v>
      </c>
      <c r="B32" s="11">
        <f>SUM(C32:D32)</f>
        <v>0</v>
      </c>
      <c r="C32" s="11">
        <v>0</v>
      </c>
      <c r="D32" s="11">
        <v>0</v>
      </c>
      <c r="E32" s="2"/>
      <c r="F32" s="2"/>
    </row>
    <row r="33" spans="1:6" x14ac:dyDescent="0.2">
      <c r="A33" s="10" t="s">
        <v>30</v>
      </c>
      <c r="B33" s="11">
        <f>SUM(C33:D33)</f>
        <v>0</v>
      </c>
      <c r="C33" s="11">
        <v>0</v>
      </c>
      <c r="D33" s="11">
        <v>0</v>
      </c>
      <c r="E33" s="2"/>
      <c r="F33" s="2"/>
    </row>
    <row r="34" spans="1:6" x14ac:dyDescent="0.2">
      <c r="A34" s="10" t="s">
        <v>99</v>
      </c>
      <c r="B34" s="11">
        <f>SUM(C34:D34)</f>
        <v>0</v>
      </c>
      <c r="C34" s="11">
        <v>0</v>
      </c>
      <c r="D34" s="11">
        <v>0</v>
      </c>
      <c r="E34" s="2"/>
      <c r="F34" s="2"/>
    </row>
    <row r="35" spans="1:6" x14ac:dyDescent="0.2">
      <c r="A35" s="10" t="s">
        <v>100</v>
      </c>
      <c r="B35" s="11">
        <f>SUM(C35:D35)</f>
        <v>218876</v>
      </c>
      <c r="C35" s="12">
        <v>218850</v>
      </c>
      <c r="D35" s="12">
        <v>26</v>
      </c>
      <c r="E35" s="2"/>
      <c r="F35" s="2"/>
    </row>
    <row r="36" spans="1:6" ht="15" x14ac:dyDescent="0.2">
      <c r="A36" s="9" t="s">
        <v>101</v>
      </c>
      <c r="B36" s="25"/>
      <c r="C36" s="26"/>
      <c r="D36" s="26"/>
      <c r="E36" s="2"/>
      <c r="F36" s="2"/>
    </row>
    <row r="37" spans="1:6" x14ac:dyDescent="0.2">
      <c r="A37" s="14" t="s">
        <v>102</v>
      </c>
      <c r="B37" s="11">
        <f>SUM(C37:D37)</f>
        <v>0</v>
      </c>
      <c r="C37" s="11">
        <v>0</v>
      </c>
      <c r="D37" s="11">
        <v>0</v>
      </c>
      <c r="E37" s="2"/>
      <c r="F37" s="2"/>
    </row>
    <row r="38" spans="1:6" x14ac:dyDescent="0.2">
      <c r="A38" s="14" t="s">
        <v>37</v>
      </c>
      <c r="B38" s="11">
        <f>SUM(C38:D38)</f>
        <v>2210</v>
      </c>
      <c r="C38" s="11">
        <v>0</v>
      </c>
      <c r="D38" s="11">
        <f>2.21*1000</f>
        <v>2210</v>
      </c>
      <c r="E38" s="2"/>
      <c r="F38" s="2"/>
    </row>
    <row r="39" spans="1:6" x14ac:dyDescent="0.2">
      <c r="A39" s="14" t="s">
        <v>103</v>
      </c>
      <c r="B39" s="11">
        <f>SUM(C39:D39)</f>
        <v>0</v>
      </c>
      <c r="C39" s="11">
        <v>0</v>
      </c>
      <c r="D39" s="11">
        <v>0</v>
      </c>
      <c r="E39" s="2"/>
      <c r="F39" s="2"/>
    </row>
    <row r="40" spans="1:6" x14ac:dyDescent="0.2">
      <c r="A40" s="2"/>
      <c r="B40" s="27"/>
      <c r="C40" s="27"/>
      <c r="D40" s="27"/>
      <c r="E40" s="2"/>
      <c r="F40" s="2"/>
    </row>
    <row r="41" spans="1:6" ht="15" x14ac:dyDescent="0.2">
      <c r="A41" s="22" t="s">
        <v>78</v>
      </c>
      <c r="B41" s="11">
        <f>SUM(B10:B39)</f>
        <v>473694.00222000002</v>
      </c>
      <c r="C41" s="11">
        <f>SUM(C10:C39)</f>
        <v>348484.69500000001</v>
      </c>
      <c r="D41" s="11">
        <f>SUM(D10:D39)</f>
        <v>125209.30722</v>
      </c>
      <c r="E41" s="2"/>
      <c r="F41" s="2"/>
    </row>
    <row r="42" spans="1:6" x14ac:dyDescent="0.2">
      <c r="A42" s="2"/>
      <c r="B42" s="2"/>
      <c r="C42" s="2"/>
      <c r="D42" s="2"/>
      <c r="E42" s="2"/>
      <c r="F42" s="2"/>
    </row>
    <row r="43" spans="1:6" x14ac:dyDescent="0.2">
      <c r="A43" s="2"/>
      <c r="B43" s="2"/>
      <c r="C43" s="2"/>
      <c r="D43" s="2"/>
      <c r="E43" s="2"/>
      <c r="F43" s="2"/>
    </row>
    <row r="44" spans="1:6" x14ac:dyDescent="0.2">
      <c r="A44" s="2"/>
      <c r="B44" s="2"/>
      <c r="C44" s="2"/>
      <c r="D44" s="2"/>
      <c r="E44" s="2"/>
      <c r="F44" s="2"/>
    </row>
    <row r="45" spans="1:6" x14ac:dyDescent="0.2">
      <c r="A45" s="2"/>
      <c r="B45" s="2"/>
      <c r="C45" s="2"/>
      <c r="D45" s="2"/>
      <c r="E45" s="2"/>
      <c r="F45" s="2"/>
    </row>
    <row r="46" spans="1:6" x14ac:dyDescent="0.2">
      <c r="A46" s="2"/>
      <c r="B46" s="2"/>
      <c r="C46" s="2"/>
      <c r="D46" s="2"/>
      <c r="E46" s="2"/>
      <c r="F46" s="2"/>
    </row>
    <row r="47" spans="1:6" x14ac:dyDescent="0.2">
      <c r="A47" s="2"/>
      <c r="B47" s="2"/>
      <c r="C47" s="2"/>
      <c r="D47" s="2"/>
      <c r="E47" s="2"/>
      <c r="F47" s="2"/>
    </row>
    <row r="48" spans="1:6" x14ac:dyDescent="0.2">
      <c r="A48" s="2"/>
      <c r="B48" s="2"/>
      <c r="C48" s="2"/>
      <c r="D48" s="2"/>
      <c r="E48" s="2"/>
      <c r="F48" s="2"/>
    </row>
    <row r="49" spans="1:6" x14ac:dyDescent="0.2">
      <c r="A49" s="2"/>
      <c r="B49" s="2"/>
      <c r="C49" s="2"/>
      <c r="D49" s="2"/>
      <c r="E49" s="2"/>
      <c r="F49" s="2"/>
    </row>
    <row r="50" spans="1:6" x14ac:dyDescent="0.2">
      <c r="A50" s="2"/>
      <c r="B50" s="2"/>
      <c r="C50" s="2"/>
      <c r="D50" s="2"/>
      <c r="E50" s="2"/>
      <c r="F50" s="2"/>
    </row>
    <row r="51" spans="1:6" x14ac:dyDescent="0.2">
      <c r="A51" s="2"/>
      <c r="B51" s="2"/>
      <c r="C51" s="2"/>
      <c r="D51" s="2"/>
      <c r="E51" s="2"/>
      <c r="F51" s="2"/>
    </row>
    <row r="52" spans="1:6" x14ac:dyDescent="0.2">
      <c r="A52" s="2"/>
      <c r="B52" s="2"/>
      <c r="C52" s="2"/>
      <c r="D52" s="2"/>
      <c r="E52" s="2"/>
      <c r="F52" s="2"/>
    </row>
    <row r="53" spans="1:6" x14ac:dyDescent="0.2">
      <c r="A53" s="2"/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</sheetData>
  <pageMargins left="0.9055118110236221" right="0.31496062992125984" top="1.7322834645669292" bottom="0.74803149606299213" header="0.31496062992125984" footer="0.31496062992125984"/>
  <pageSetup paperSize="9" scale="95" orientation="portrait" r:id="rId1"/>
  <headerFooter>
    <oddHeader>&amp;L&amp;9Finanssivalvonta
Finansinspektionen
Financial Supervisory Authority (FIN-FSA)&amp;C&amp;D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73E2E9A138DE42A3ABB236CB6B49EF" ma:contentTypeVersion="1" ma:contentTypeDescription="Create a new document." ma:contentTypeScope="" ma:versionID="049e14f8b698ebaaf0083150b22c848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654F756-863F-4510-B29C-03516B614872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230F5CB-C404-4506-9C3E-763F7E24F3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0839F9-64FF-4E64-9C42-6B71CA1841C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E4F21CB-DFEA-439E-88D2-09410A430788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Henkivakuutus</vt:lpstr>
      <vt:lpstr>Livförsäkring</vt:lpstr>
      <vt:lpstr>Life Insurance</vt:lpstr>
      <vt:lpstr>Henkivakuutus!Print_Area</vt:lpstr>
      <vt:lpstr>'Life Insurance'!Print_Area</vt:lpstr>
      <vt:lpstr>Livförsäkring!Print_Area</vt:lpstr>
    </vt:vector>
  </TitlesOfParts>
  <Company>Suomen Pankki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Ulkomaisten ETA-henkivakuutusyhtiöiden toiminta Suomessa vuonna 2009</dc:title>
  <dc:creator>ETELAMI</dc:creator>
  <cp:lastModifiedBy>Kantola, Riikka</cp:lastModifiedBy>
  <dcterms:created xsi:type="dcterms:W3CDTF">2011-03-08T08:24:26Z</dcterms:created>
  <dcterms:modified xsi:type="dcterms:W3CDTF">2018-11-26T16:27:40Z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display_urn:schemas-microsoft-com:office:office#Editor">
    <vt:lpwstr>Tikkanen</vt:lpwstr>
  </property>
  <property fmtid="{D5CDD505-2E9C-101B-9397-08002B2CF9AE}" pid="4" name="FivaRecordNumber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Kohderyhma2">
    <vt:lpwstr/>
  </property>
  <property fmtid="{D5CDD505-2E9C-101B-9397-08002B2CF9AE}" pid="8" name="display_urn:schemas-microsoft-com:office:office#Author">
    <vt:lpwstr>Tikkanen</vt:lpwstr>
  </property>
  <property fmtid="{D5CDD505-2E9C-101B-9397-08002B2CF9AE}" pid="9" name="Avainsanat">
    <vt:lpwstr/>
  </property>
  <property fmtid="{D5CDD505-2E9C-101B-9397-08002B2CF9AE}" pid="10" name="Kohderyhma">
    <vt:lpwstr/>
  </property>
  <property fmtid="{D5CDD505-2E9C-101B-9397-08002B2CF9AE}" pid="11" name="ContentTypeId">
    <vt:lpwstr>0x0101009FB70CB244F9D54CBF4D32E4BE17723D</vt:lpwstr>
  </property>
  <property fmtid="{D5CDD505-2E9C-101B-9397-08002B2CF9AE}" pid="12" name="Dokumenttityyppi">
    <vt:lpwstr/>
  </property>
  <property fmtid="{D5CDD505-2E9C-101B-9397-08002B2CF9AE}" pid="13" name="FivaInstructionStartDate">
    <vt:lpwstr/>
  </property>
  <property fmtid="{D5CDD505-2E9C-101B-9397-08002B2CF9AE}" pid="14" name="FivaInstructionLastChangeDate">
    <vt:lpwstr/>
  </property>
  <property fmtid="{D5CDD505-2E9C-101B-9397-08002B2CF9AE}" pid="15" name="FivaOrganization">
    <vt:lpwstr/>
  </property>
  <property fmtid="{D5CDD505-2E9C-101B-9397-08002B2CF9AE}" pid="16" name="FivaLanguage">
    <vt:lpwstr/>
  </property>
  <property fmtid="{D5CDD505-2E9C-101B-9397-08002B2CF9AE}" pid="17" name="_SourceUrl">
    <vt:lpwstr/>
  </property>
  <property fmtid="{D5CDD505-2E9C-101B-9397-08002B2CF9AE}" pid="18" name="_SharedFileIndex">
    <vt:lpwstr/>
  </property>
  <property fmtid="{D5CDD505-2E9C-101B-9397-08002B2CF9AE}" pid="19" name="FivaInstructionEndDate">
    <vt:lpwstr/>
  </property>
  <property fmtid="{D5CDD505-2E9C-101B-9397-08002B2CF9AE}" pid="20" name="FivaIdentityNumber">
    <vt:lpwstr/>
  </property>
  <property fmtid="{D5CDD505-2E9C-101B-9397-08002B2CF9AE}" pid="21" name="Aihepiiri">
    <vt:lpwstr/>
  </property>
  <property fmtid="{D5CDD505-2E9C-101B-9397-08002B2CF9AE}" pid="22" name="xd_Signature">
    <vt:lpwstr/>
  </property>
  <property fmtid="{D5CDD505-2E9C-101B-9397-08002B2CF9AE}" pid="23" name="FivaInstructionID">
    <vt:lpwstr/>
  </property>
  <property fmtid="{D5CDD505-2E9C-101B-9397-08002B2CF9AE}" pid="24" name="FivaKeywordsTaxField">
    <vt:lpwstr>6;#Suomen Pankki|f3a1eab2-ad80-4fdb-b6c2-0f6884d1708a</vt:lpwstr>
  </property>
  <property fmtid="{D5CDD505-2E9C-101B-9397-08002B2CF9AE}" pid="25" name="FivaTopicTaxFieldTaxHTField0">
    <vt:lpwstr/>
  </property>
  <property fmtid="{D5CDD505-2E9C-101B-9397-08002B2CF9AE}" pid="26" name="FivaTopicTaxField">
    <vt:lpwstr/>
  </property>
  <property fmtid="{D5CDD505-2E9C-101B-9397-08002B2CF9AE}" pid="27" name="FivaKeywordsTaxFieldTaxHTField0">
    <vt:lpwstr>Suomen Pankki|f3a1eab2-ad80-4fdb-b6c2-0f6884d1708a</vt:lpwstr>
  </property>
  <property fmtid="{D5CDD505-2E9C-101B-9397-08002B2CF9AE}" pid="28" name="FivaTargetGroup2TaxField">
    <vt:lpwstr/>
  </property>
  <property fmtid="{D5CDD505-2E9C-101B-9397-08002B2CF9AE}" pid="29" name="FivaDocumentTypeTaxField">
    <vt:lpwstr/>
  </property>
  <property fmtid="{D5CDD505-2E9C-101B-9397-08002B2CF9AE}" pid="30" name="FivaDocumentTypeTaxFieldTaxHTField0">
    <vt:lpwstr/>
  </property>
  <property fmtid="{D5CDD505-2E9C-101B-9397-08002B2CF9AE}" pid="31" name="FivaTargetGroupTaxFieldTaxHTField0">
    <vt:lpwstr>Muut|75556a7b-5c94-4770-a915-34799d8d352c</vt:lpwstr>
  </property>
  <property fmtid="{D5CDD505-2E9C-101B-9397-08002B2CF9AE}" pid="32" name="FivaTargetGroupTaxField">
    <vt:lpwstr>32;#Muut|75556a7b-5c94-4770-a915-34799d8d352c</vt:lpwstr>
  </property>
  <property fmtid="{D5CDD505-2E9C-101B-9397-08002B2CF9AE}" pid="33" name="FivaTargetGroup2TaxFieldTaxHTField0">
    <vt:lpwstr/>
  </property>
  <property fmtid="{D5CDD505-2E9C-101B-9397-08002B2CF9AE}" pid="34" name="TaxCatchAll">
    <vt:lpwstr>32;#Muut|75556a7b-5c94-4770-a915-34799d8d352c;#6;#Suomen Pankki|f3a1eab2-ad80-4fdb-b6c2-0f6884d1708a</vt:lpwstr>
  </property>
  <property fmtid="{D5CDD505-2E9C-101B-9397-08002B2CF9AE}" pid="35" name="{A44787D4-0540-4523-9961-78E4036D8C6D}">
    <vt:lpwstr>{CF37D2B3-2BC8-449F-B96D-98D2DA00BA91}</vt:lpwstr>
  </property>
</Properties>
</file>