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bookViews>
  <sheets>
    <sheet name="Liikepankit" sheetId="2" r:id="rId1"/>
    <sheet name="Affärsbanker" sheetId="3" r:id="rId2"/>
    <sheet name="Commercial banks" sheetId="4" r:id="rId3"/>
    <sheet name="Tiedot" sheetId="1" r:id="rId4"/>
    <sheet name="Sheet1" sheetId="5" r:id="rId5"/>
  </sheets>
  <definedNames>
    <definedName name="AlaOtsikko" localSheetId="1">Affärsbanker!$B$2</definedName>
    <definedName name="AlaOtsikko" localSheetId="2">'Commercial banks'!$B$2</definedName>
    <definedName name="AlaOtsikko">Liikepankit!$A$2</definedName>
    <definedName name="PivotAlue_en">'Commercial banks'!$A$2:$AI$48</definedName>
    <definedName name="PivotAlue_fi">Liikepankit!$A$2:$AI$48</definedName>
    <definedName name="PivotAlue_sv">Affärsbanker!$A$2:$AI$48</definedName>
    <definedName name="YlaOtsikko" localSheetId="1">Affärsbanker!$B$1</definedName>
    <definedName name="YlaOtsikko" localSheetId="2">'Commercial banks'!$B$1</definedName>
    <definedName name="YlaOtsikko">Liikepankit!$A$1</definedName>
  </definedNames>
  <calcPr calcId="152511"/>
  <pivotCaches>
    <pivotCache cacheId="24"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0" i="1" l="1"/>
  <c r="C631" i="1"/>
  <c r="D630" i="1"/>
  <c r="D631"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C1002" i="1" l="1"/>
  <c r="C1003" i="1"/>
  <c r="C1004" i="1"/>
  <c r="C1005" i="1"/>
  <c r="C1006" i="1"/>
  <c r="C1007" i="1"/>
  <c r="C1008" i="1"/>
  <c r="C1009" i="1"/>
  <c r="D1002" i="1"/>
  <c r="D1003" i="1"/>
  <c r="D1004" i="1"/>
  <c r="D1005" i="1"/>
  <c r="D1006" i="1"/>
  <c r="D1007" i="1"/>
  <c r="D1008" i="1"/>
  <c r="D1009"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C500" i="1"/>
  <c r="C501" i="1"/>
  <c r="C502" i="1"/>
  <c r="C503" i="1"/>
  <c r="C504" i="1"/>
  <c r="C505" i="1"/>
  <c r="D500" i="1"/>
  <c r="D501" i="1"/>
  <c r="D502" i="1"/>
  <c r="D503" i="1"/>
  <c r="D504" i="1"/>
  <c r="D505" i="1"/>
  <c r="C464" i="1"/>
  <c r="C465" i="1"/>
  <c r="C466" i="1"/>
  <c r="C467" i="1"/>
  <c r="C468" i="1"/>
  <c r="C469" i="1"/>
  <c r="C470" i="1"/>
  <c r="C471" i="1"/>
  <c r="C472" i="1"/>
  <c r="C473" i="1"/>
  <c r="C474" i="1"/>
  <c r="C475" i="1"/>
  <c r="C476" i="1"/>
  <c r="C477" i="1"/>
  <c r="C478" i="1"/>
  <c r="C479" i="1"/>
  <c r="C480" i="1"/>
  <c r="C481" i="1"/>
  <c r="D464" i="1"/>
  <c r="D465" i="1"/>
  <c r="D466" i="1"/>
  <c r="D467" i="1"/>
  <c r="D468" i="1"/>
  <c r="D469" i="1"/>
  <c r="D470" i="1"/>
  <c r="D471" i="1"/>
  <c r="D472" i="1"/>
  <c r="D473" i="1"/>
  <c r="D474" i="1"/>
  <c r="D475" i="1"/>
  <c r="D476" i="1"/>
  <c r="D477" i="1"/>
  <c r="D478" i="1"/>
  <c r="D479" i="1"/>
  <c r="D480" i="1"/>
  <c r="D481" i="1"/>
  <c r="C482" i="1"/>
  <c r="C483" i="1"/>
  <c r="C484" i="1"/>
  <c r="C485" i="1"/>
  <c r="C486" i="1"/>
  <c r="C487" i="1"/>
  <c r="C488" i="1"/>
  <c r="C489" i="1"/>
  <c r="C490" i="1"/>
  <c r="D482" i="1"/>
  <c r="D483" i="1"/>
  <c r="D484" i="1"/>
  <c r="D485" i="1"/>
  <c r="D486" i="1"/>
  <c r="D487" i="1"/>
  <c r="D488" i="1"/>
  <c r="D489" i="1"/>
  <c r="D490" i="1"/>
  <c r="C491" i="1"/>
  <c r="C492" i="1"/>
  <c r="C493" i="1"/>
  <c r="C494" i="1"/>
  <c r="C495" i="1"/>
  <c r="C496" i="1"/>
  <c r="C497" i="1"/>
  <c r="C498" i="1"/>
  <c r="C499" i="1"/>
  <c r="D491" i="1"/>
  <c r="D492" i="1"/>
  <c r="D493" i="1"/>
  <c r="D494" i="1"/>
  <c r="D495" i="1"/>
  <c r="D496" i="1"/>
  <c r="D497" i="1"/>
  <c r="D498" i="1"/>
  <c r="D499" i="1"/>
  <c r="D550" i="1" l="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548" i="1"/>
  <c r="D632" i="1"/>
  <c r="D714" i="1"/>
  <c r="D756" i="1"/>
  <c r="D798" i="1"/>
  <c r="D840" i="1"/>
  <c r="D882" i="1"/>
  <c r="D924" i="1"/>
  <c r="D966" i="1"/>
  <c r="D1050" i="1"/>
  <c r="D549" i="1"/>
  <c r="D633" i="1"/>
  <c r="D715" i="1"/>
  <c r="D757" i="1"/>
  <c r="D799" i="1"/>
  <c r="D841" i="1"/>
  <c r="D883" i="1"/>
  <c r="D925" i="1"/>
  <c r="D967" i="1"/>
  <c r="D1051"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2" i="1"/>
  <c r="D44" i="1"/>
  <c r="D86" i="1"/>
  <c r="D128" i="1"/>
  <c r="D170" i="1"/>
  <c r="D212" i="1"/>
  <c r="D254" i="1"/>
  <c r="D296" i="1"/>
  <c r="D378" i="1"/>
  <c r="D420" i="1"/>
  <c r="D462" i="1"/>
  <c r="D546" i="1"/>
  <c r="D3" i="1"/>
  <c r="D45" i="1"/>
  <c r="D87" i="1"/>
  <c r="D129" i="1"/>
  <c r="D171" i="1"/>
  <c r="D213" i="1"/>
  <c r="D255" i="1"/>
  <c r="D297" i="1"/>
  <c r="D379" i="1"/>
  <c r="D421" i="1"/>
  <c r="D463" i="1"/>
  <c r="D547"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548" i="1"/>
  <c r="C632" i="1"/>
  <c r="C714" i="1"/>
  <c r="C756" i="1"/>
  <c r="C798" i="1"/>
  <c r="C840" i="1"/>
  <c r="C882" i="1"/>
  <c r="C924" i="1"/>
  <c r="C966" i="1"/>
  <c r="C1050" i="1"/>
  <c r="C549" i="1"/>
  <c r="C633" i="1"/>
  <c r="C715" i="1"/>
  <c r="C757" i="1"/>
  <c r="C799" i="1"/>
  <c r="C841" i="1"/>
  <c r="C883" i="1"/>
  <c r="C925" i="1"/>
  <c r="C967" i="1"/>
  <c r="C1051"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2" i="1"/>
  <c r="C44" i="1"/>
  <c r="C86" i="1"/>
  <c r="C128" i="1"/>
  <c r="C170" i="1"/>
  <c r="C212" i="1"/>
  <c r="C254" i="1"/>
  <c r="C296" i="1"/>
  <c r="C378" i="1"/>
  <c r="C420" i="1"/>
  <c r="C462" i="1"/>
  <c r="C546" i="1"/>
  <c r="C3" i="1"/>
  <c r="C45" i="1"/>
  <c r="C87" i="1"/>
  <c r="C129" i="1"/>
  <c r="C171" i="1"/>
  <c r="C213" i="1"/>
  <c r="C255" i="1"/>
  <c r="C297" i="1"/>
  <c r="C379" i="1"/>
  <c r="C421" i="1"/>
  <c r="C463" i="1"/>
  <c r="C547" i="1"/>
</calcChain>
</file>

<file path=xl/sharedStrings.xml><?xml version="1.0" encoding="utf-8"?>
<sst xmlns="http://schemas.openxmlformats.org/spreadsheetml/2006/main" count="2445" uniqueCount="168">
  <si>
    <t>Järjestys</t>
  </si>
  <si>
    <t>Laitos</t>
  </si>
  <si>
    <t>Ajankohta</t>
  </si>
  <si>
    <t>Arvo</t>
  </si>
  <si>
    <t>Aktia Pankki Oyj</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</si>
  <si>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</si>
  <si>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</si>
  <si>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</si>
  <si>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</si>
  <si>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</si>
  <si>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</si>
  <si>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</si>
  <si>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</si>
  <si>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</si>
  <si>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</si>
  <si>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</si>
  <si>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</si>
  <si>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</si>
  <si>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</si>
  <si>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</si>
  <si>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</si>
  <si>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</si>
  <si>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</si>
  <si>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</si>
  <si>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</si>
  <si>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</si>
  <si>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</si>
  <si>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</si>
  <si>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</si>
  <si>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</si>
  <si>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</si>
  <si>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</si>
  <si>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</si>
  <si>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</si>
  <si>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</si>
  <si>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</si>
  <si>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</si>
  <si>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</si>
  <si>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</si>
  <si>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</si>
  <si>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</si>
  <si>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</si>
  <si>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</si>
  <si>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</si>
  <si>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Danske Bank Oyj</t>
  </si>
  <si>
    <t>Evli Pankki Oyj</t>
  </si>
  <si>
    <t>ei tietoa</t>
  </si>
  <si>
    <t>Nordea Pankki Suomi Oyj</t>
  </si>
  <si>
    <t>Oma Säästöpankki Oyj</t>
  </si>
  <si>
    <t>S-Pankki Oy</t>
  </si>
  <si>
    <t>Suomen Asuntohypopankki Oy</t>
  </si>
  <si>
    <t>Ålandsbanken Abp</t>
  </si>
  <si>
    <t/>
  </si>
  <si>
    <t>Koko pääoman tuotto (ROA), %</t>
  </si>
  <si>
    <t>Oman pääoman tuotto (ROE), %</t>
  </si>
  <si>
    <t>Helsingin OP Pankki Oy</t>
  </si>
  <si>
    <t>Pohjola Pankki Oyj</t>
  </si>
  <si>
    <t>Bonum Pankki Oy</t>
  </si>
  <si>
    <t>FIM Pankki Oy</t>
  </si>
  <si>
    <t>Helsingin OP Pankki Oyj</t>
  </si>
  <si>
    <t>Oma Säästöpankki Oy</t>
  </si>
  <si>
    <t>Rivivalinta</t>
  </si>
  <si>
    <t xml:space="preserve">Johdannaiset </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</si>
  <si>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</si>
  <si>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</si>
  <si>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</si>
  <si>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</si>
  <si>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</si>
  <si>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</si>
  <si>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</si>
  <si>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</si>
  <si>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</si>
  <si>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</si>
  <si>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</si>
  <si>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</si>
  <si>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</si>
  <si>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</si>
  <si>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</si>
  <si>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</si>
  <si>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</si>
  <si>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</si>
  <si>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</si>
  <si>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</si>
  <si>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</si>
  <si>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</si>
  <si>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</si>
  <si>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</si>
  <si>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</si>
  <si>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</si>
  <si>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</si>
  <si>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</si>
  <si>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</si>
  <si>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</si>
  <si>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</si>
  <si>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</si>
  <si>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</si>
  <si>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</si>
  <si>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</si>
  <si>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</si>
  <si>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</si>
  <si>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</si>
  <si>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</si>
  <si>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</si>
  <si>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</si>
  <si>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</si>
  <si>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</si>
  <si>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</si>
  <si>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</si>
  <si>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</si>
  <si>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</si>
  <si>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</si>
  <si>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</si>
  <si>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</si>
  <si>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</si>
  <si>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</si>
  <si>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</si>
  <si>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</si>
  <si>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</si>
  <si>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</si>
  <si>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</si>
  <si>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</si>
  <si>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</si>
  <si>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</si>
  <si>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</si>
  <si>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</si>
  <si>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</si>
  <si>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</si>
  <si>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</si>
  <si>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</si>
  <si>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</si>
  <si>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</si>
  <si>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</si>
  <si>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</si>
  <si>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</si>
  <si>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</si>
  <si>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</si>
  <si>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</si>
  <si>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</si>
  <si>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</si>
  <si>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</si>
  <si>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</si>
  <si>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</si>
  <si>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</si>
  <si>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</si>
  <si>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</si>
  <si>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</si>
  <si>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</si>
  <si>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</si>
  <si>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</si>
  <si>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</si>
  <si>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</si>
  <si>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</si>
  <si>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</si>
  <si>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</si>
  <si>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</si>
  <si>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</si>
  <si>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</si>
  <si>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</si>
  <si>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</si>
  <si>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</si>
  <si>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</si>
  <si>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*Liikepankkien luvut perustuvat FINREP ja COREP -viranomaisraportteihin. Tuloslaskelman ja taseen luvut (FINREP) sekä vakavaraisuuden luvut (COREP) ovat tässä taulukossa soolotason lukuja.</t>
  </si>
  <si>
    <t>Säästöpankkien Keskuspankki Suomi Oyj</t>
  </si>
  <si>
    <t>Bonum Pankki Oyj</t>
  </si>
  <si>
    <t>Anmärkningar:</t>
  </si>
  <si>
    <t>Remarks:</t>
  </si>
  <si>
    <t>*Credit institution figures are based on FINREP and COREP reports. The figures in the income statement and balance sheet (FINREP) and the solvency items (COREP) are presented at solo level in this table.</t>
  </si>
  <si>
    <t>*Affärsbankernas siffror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</si>
</sst>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0\ %"/>
    <numFmt numFmtId="165" formatCode="0.0000\ %"/>
  </numFmts>
  <fonts count="10"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b/>
      <sz val="11"/>
      <color theme="1"/>
      <name val="Arial"/>
      <family val="2"/>
      <scheme val="minor"/>
    </font>
    <font>
      <sz val="9"/>
      <color theme="1"/>
      <name val="Arial"/>
      <family val="2"/>
    </font>
    <font>
      <sz val="9"/>
      <color theme="1"/>
      <name val="Arial"/>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0" xfId="0" applyFont="1"/>
    <xf numFmtId="0" fontId="3"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7" xfId="0" applyFont="1" applyBorder="1" applyAlignment="1">
      <alignment horizontal="left"/>
    </xf>
    <xf numFmtId="0" fontId="3" fillId="0" borderId="8" xfId="0" applyFont="1" applyBorder="1"/>
    <xf numFmtId="0" fontId="4" fillId="0" borderId="0" xfId="0" applyFont="1" applyAlignment="1">
      <alignment vertical="center"/>
    </xf>
    <xf numFmtId="0" fontId="5" fillId="0" borderId="0" xfId="0" applyFont="1" applyAlignment="1">
      <alignment horizontal="left" vertical="center" wrapText="1"/>
    </xf>
    <xf numFmtId="0" fontId="6" fillId="0" borderId="9" xfId="0" applyFont="1" applyBorder="1" applyAlignment="1">
      <alignment wrapText="1"/>
    </xf>
    <xf numFmtId="3" fontId="6" fillId="0" borderId="9"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10" xfId="0" pivotButton="1" applyBorder="1"/>
    <xf numFmtId="0" fontId="0" fillId="0" borderId="10" xfId="0" pivotButton="1" applyBorder="1" applyAlignment="1">
      <alignment horizontal="center"/>
    </xf>
    <xf numFmtId="0" fontId="0" fillId="0" borderId="10" xfId="0" applyBorder="1"/>
    <xf numFmtId="0" fontId="6" fillId="0" borderId="9" xfId="0" applyFont="1" applyBorder="1" applyAlignment="1">
      <alignment horizontal="right" wrapText="1"/>
    </xf>
    <xf numFmtId="14" fontId="6" fillId="0" borderId="9" xfId="0" applyNumberFormat="1" applyFont="1" applyBorder="1" applyAlignment="1">
      <alignment horizontal="right"/>
    </xf>
    <xf numFmtId="164" fontId="6" fillId="0" borderId="9" xfId="0" applyNumberFormat="1" applyFont="1" applyBorder="1"/>
    <xf numFmtId="14" fontId="6" fillId="0" borderId="0" xfId="0" applyNumberFormat="1" applyFont="1" applyBorder="1"/>
    <xf numFmtId="0" fontId="6" fillId="0" borderId="0" xfId="0" applyFont="1"/>
    <xf numFmtId="0" fontId="0" fillId="0" borderId="11" xfId="0" applyBorder="1"/>
    <xf numFmtId="164" fontId="0" fillId="0" borderId="0" xfId="1" applyNumberFormat="1" applyFont="1"/>
    <xf numFmtId="10" fontId="3" fillId="0" borderId="3" xfId="1" applyNumberFormat="1" applyFont="1" applyBorder="1" applyAlignment="1">
      <alignment horizontal="left"/>
    </xf>
    <xf numFmtId="10" fontId="6" fillId="0" borderId="9" xfId="0" applyNumberFormat="1" applyFont="1" applyBorder="1"/>
    <xf numFmtId="165" fontId="0" fillId="0" borderId="0" xfId="0" applyNumberFormat="1" applyBorder="1"/>
    <xf numFmtId="165" fontId="0" fillId="0" borderId="0" xfId="0" applyNumberFormat="1"/>
    <xf numFmtId="0" fontId="6" fillId="0" borderId="0" xfId="0" applyFont="1" applyBorder="1"/>
    <xf numFmtId="164" fontId="6" fillId="0" borderId="0" xfId="0" applyNumberFormat="1" applyFont="1" applyBorder="1"/>
    <xf numFmtId="0" fontId="6" fillId="0" borderId="11" xfId="0" applyFont="1" applyBorder="1"/>
    <xf numFmtId="6" fontId="7" fillId="0" borderId="0" xfId="0" applyNumberFormat="1" applyFont="1" applyAlignment="1">
      <alignment horizontal="left"/>
    </xf>
    <xf numFmtId="3" fontId="7" fillId="0" borderId="0" xfId="0" applyNumberFormat="1" applyFont="1" applyAlignment="1">
      <alignment horizontal="left"/>
    </xf>
    <xf numFmtId="165" fontId="6" fillId="0" borderId="0" xfId="0" applyNumberFormat="1" applyFont="1" applyBorder="1"/>
    <xf numFmtId="0" fontId="3" fillId="0" borderId="0" xfId="0" applyFont="1" applyBorder="1"/>
    <xf numFmtId="164" fontId="3" fillId="0" borderId="0" xfId="1" applyNumberFormat="1" applyFont="1" applyBorder="1" applyAlignment="1">
      <alignment horizontal="left"/>
    </xf>
    <xf numFmtId="0" fontId="7" fillId="0" borderId="0" xfId="0" applyFont="1"/>
    <xf numFmtId="0" fontId="6" fillId="0" borderId="0" xfId="0" applyFont="1" applyAlignment="1">
      <alignment wrapText="1"/>
    </xf>
    <xf numFmtId="0" fontId="8" fillId="0" borderId="2" xfId="0" applyFont="1" applyBorder="1" applyAlignment="1">
      <alignment horizontal="left"/>
    </xf>
    <xf numFmtId="0" fontId="8" fillId="0" borderId="1" xfId="0" applyFont="1" applyBorder="1"/>
    <xf numFmtId="3" fontId="8" fillId="0" borderId="3" xfId="0" applyNumberFormat="1" applyFont="1" applyBorder="1" applyAlignment="1">
      <alignment horizontal="left"/>
    </xf>
    <xf numFmtId="0" fontId="8" fillId="0" borderId="1" xfId="0" applyNumberFormat="1" applyFont="1" applyBorder="1"/>
    <xf numFmtId="0" fontId="8" fillId="0" borderId="1" xfId="0" applyFont="1" applyBorder="1" applyAlignment="1">
      <alignment horizontal="left"/>
    </xf>
    <xf numFmtId="0" fontId="9" fillId="0" borderId="1" xfId="0" applyFont="1" applyBorder="1"/>
    <xf numFmtId="0" fontId="3" fillId="0" borderId="1" xfId="0" applyNumberFormat="1" applyFont="1" applyBorder="1"/>
    <xf numFmtId="0" fontId="7" fillId="0" borderId="0" xfId="0" applyFont="1" applyFill="1" applyBorder="1"/>
    <xf numFmtId="14" fontId="9" fillId="0" borderId="9" xfId="0" applyNumberFormat="1" applyFont="1" applyBorder="1" applyAlignment="1">
      <alignment horizontal="right"/>
    </xf>
    <xf numFmtId="14" fontId="9" fillId="0" borderId="0" xfId="0" applyNumberFormat="1" applyFont="1" applyBorder="1" applyAlignment="1">
      <alignment horizontal="right"/>
    </xf>
    <xf numFmtId="14" fontId="9" fillId="0" borderId="0" xfId="0" applyNumberFormat="1" applyFont="1" applyBorder="1"/>
  </cellXfs>
  <cellStyles count="2">
    <cellStyle name="Normal" xfId="0" builtinId="0"/>
    <cellStyle name="Percent" xfId="1" builtinId="5"/>
  </cellStyles>
  <dxfs count="476">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6"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4" formatCode="0.00\ %"/>
    </dxf>
    <dxf>
      <numFmt numFmtId="164" formatCode="0.0\ %"/>
    </dxf>
    <dxf>
      <numFmt numFmtId="165" formatCode="0.0000\ %"/>
    </dxf>
    <dxf>
      <numFmt numFmtId="165" formatCode="0.0000\ %"/>
    </dxf>
    <dxf>
      <numFmt numFmtId="165" formatCode="0.0000\ %"/>
    </dxf>
    <dxf>
      <numFmt numFmtId="165" formatCode="0.0000\ %"/>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font>
        <sz val="10"/>
      </font>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liikepankit_2014-2015_f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28850231478" createdVersion="5" refreshedVersion="5" minRefreshableVersion="3" recordCount="1050">
  <cacheSource type="worksheet">
    <worksheetSource name="Taulukko1" r:id="rId2"/>
  </cacheSource>
  <cacheFields count="7">
    <cacheField name="Järjestys" numFmtId="0">
      <sharedItems containsSemiMixedTypes="0" containsString="0" containsNumber="1" containsInteger="1" minValue="1" maxValue="42" count="42">
        <n v="27"/>
        <n v="26"/>
        <n v="1"/>
        <n v="2"/>
        <n v="3"/>
        <n v="4"/>
        <n v="5"/>
        <n v="6"/>
        <n v="7"/>
        <n v="8"/>
        <n v="9"/>
        <n v="10"/>
        <n v="11"/>
        <n v="12"/>
        <n v="13"/>
        <n v="14"/>
        <n v="15"/>
        <n v="16"/>
        <n v="17"/>
        <n v="18"/>
        <n v="19"/>
        <n v="20"/>
        <n v="22"/>
        <n v="23"/>
        <n v="21"/>
        <n v="24"/>
        <n v="25"/>
        <n v="28"/>
        <n v="29"/>
        <n v="30"/>
        <n v="31"/>
        <n v="32"/>
        <n v="33"/>
        <n v="34"/>
        <n v="35"/>
        <n v="36"/>
        <n v="37"/>
        <n v="38"/>
        <n v="39"/>
        <n v="40"/>
        <n v="41"/>
        <n v="42"/>
      </sharedItems>
    </cacheField>
    <cacheField name="Rivivalinta" numFmtId="0">
      <sharedItems count="42">
        <s v="Koko pääoman tuotto (ROA), %"/>
        <s v="Oman pääoman tuotto (ROE), %"/>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haredItems>
    </cacheField>
    <cacheField name="Selektion" numFmtId="0">
      <sharedItems count="42">
        <s v="Avkastning på total tillgångar (ROA), %"/>
        <s v="Avkastning på eget kapital (ROE), %"/>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haredItems>
    </cacheField>
    <cacheField name="Selection" numFmtId="0">
      <sharedItems count="42">
        <s v="Return on total assets (ROA), %"/>
        <s v="Return on equity (ROE), %"/>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haredItems>
    </cacheField>
    <cacheField name="Laitos" numFmtId="0">
      <sharedItems count="16">
        <s v="Aktia Pankki Oyj"/>
        <s v="Bonum Pankki Oy"/>
        <s v="Danske Bank Oyj"/>
        <s v="Evli Pankki Oyj"/>
        <s v="FIM Pankki Oy"/>
        <s v="Helsingin OP Pankki Oyj"/>
        <s v="Nordea Pankki Suomi Oyj"/>
        <s v="Oma Säästöpankki Oy"/>
        <s v="Pohjola Pankki Oyj"/>
        <s v="S-Pankki Oy"/>
        <s v="Suomen Asuntohypopankki Oy"/>
        <s v="Säästöpankkien Keskuspankki Suomi Oyj"/>
        <s v="Ålandsbanken Abp"/>
        <s v="Bonum Pankki Oyj"/>
        <s v="Helsingin OP Pankki Oy"/>
        <s v="Oma Säästöpankki Oyj"/>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4182.875" maxValue="344878934.68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50">
  <r>
    <x v="0"/>
    <x v="0"/>
    <x v="0"/>
    <x v="0"/>
    <x v="0"/>
    <x v="0"/>
    <n v="8.5270371457885717E-3"/>
  </r>
  <r>
    <x v="1"/>
    <x v="1"/>
    <x v="1"/>
    <x v="1"/>
    <x v="0"/>
    <x v="0"/>
    <n v="0.18071536474067246"/>
  </r>
  <r>
    <x v="2"/>
    <x v="2"/>
    <x v="2"/>
    <x v="2"/>
    <x v="0"/>
    <x v="0"/>
    <n v="93010.215259999997"/>
  </r>
  <r>
    <x v="3"/>
    <x v="3"/>
    <x v="3"/>
    <x v="3"/>
    <x v="0"/>
    <x v="0"/>
    <n v="58339.824799999995"/>
  </r>
  <r>
    <x v="4"/>
    <x v="4"/>
    <x v="4"/>
    <x v="4"/>
    <x v="0"/>
    <x v="0"/>
    <n v="66497.777869999991"/>
  </r>
  <r>
    <x v="5"/>
    <x v="5"/>
    <x v="5"/>
    <x v="5"/>
    <x v="0"/>
    <x v="0"/>
    <n v="8157.9530700000005"/>
  </r>
  <r>
    <x v="6"/>
    <x v="6"/>
    <x v="6"/>
    <x v="6"/>
    <x v="0"/>
    <x v="0"/>
    <n v="58139.178359999998"/>
  </r>
  <r>
    <x v="7"/>
    <x v="7"/>
    <x v="7"/>
    <x v="7"/>
    <x v="0"/>
    <x v="0"/>
    <n v="3696.4012400000001"/>
  </r>
  <r>
    <x v="8"/>
    <x v="8"/>
    <x v="8"/>
    <x v="8"/>
    <x v="0"/>
    <x v="0"/>
    <n v="213185.61966"/>
  </r>
  <r>
    <x v="9"/>
    <x v="9"/>
    <x v="9"/>
    <x v="9"/>
    <x v="0"/>
    <x v="0"/>
    <n v="122862.52090999999"/>
  </r>
  <r>
    <x v="10"/>
    <x v="10"/>
    <x v="10"/>
    <x v="10"/>
    <x v="0"/>
    <x v="0"/>
    <n v="2012.1264799999999"/>
  </r>
  <r>
    <x v="11"/>
    <x v="11"/>
    <x v="11"/>
    <x v="11"/>
    <x v="0"/>
    <x v="0"/>
    <n v="88310.972269999998"/>
  </r>
  <r>
    <x v="12"/>
    <x v="12"/>
    <x v="12"/>
    <x v="12"/>
    <x v="0"/>
    <x v="0"/>
    <n v="412504.9522"/>
  </r>
  <r>
    <x v="13"/>
    <x v="13"/>
    <x v="13"/>
    <x v="13"/>
    <x v="0"/>
    <x v="0"/>
    <n v="123781.48458999999"/>
  </r>
  <r>
    <x v="14"/>
    <x v="14"/>
    <x v="14"/>
    <x v="14"/>
    <x v="0"/>
    <x v="0"/>
    <n v="4474531.6990360003"/>
  </r>
  <r>
    <x v="15"/>
    <x v="15"/>
    <x v="15"/>
    <x v="15"/>
    <x v="0"/>
    <x v="0"/>
    <n v="2485518.0327099999"/>
  </r>
  <r>
    <x v="16"/>
    <x v="16"/>
    <x v="16"/>
    <x v="16"/>
    <x v="0"/>
    <x v="0"/>
    <n v="246406.52312999999"/>
  </r>
  <r>
    <x v="17"/>
    <x v="17"/>
    <x v="17"/>
    <x v="17"/>
    <x v="0"/>
    <x v="0"/>
    <n v="270887.9517240001"/>
  </r>
  <r>
    <x v="18"/>
    <x v="18"/>
    <x v="18"/>
    <x v="18"/>
    <x v="0"/>
    <x v="0"/>
    <n v="8013630.6433900008"/>
  </r>
  <r>
    <x v="19"/>
    <x v="19"/>
    <x v="19"/>
    <x v="19"/>
    <x v="0"/>
    <x v="0"/>
    <n v="684665.63057000004"/>
  </r>
  <r>
    <x v="20"/>
    <x v="20"/>
    <x v="20"/>
    <x v="20"/>
    <x v="0"/>
    <x v="0"/>
    <n v="4039903.5221599997"/>
  </r>
  <r>
    <x v="21"/>
    <x v="21"/>
    <x v="21"/>
    <x v="21"/>
    <x v="0"/>
    <x v="0"/>
    <n v="2160044.1150400001"/>
  </r>
  <r>
    <x v="22"/>
    <x v="22"/>
    <x v="22"/>
    <x v="22"/>
    <x v="0"/>
    <x v="0"/>
    <n v="173933.58766999998"/>
  </r>
  <r>
    <x v="23"/>
    <x v="23"/>
    <x v="23"/>
    <x v="23"/>
    <x v="0"/>
    <x v="0"/>
    <n v="385338.47429000004"/>
  </r>
  <r>
    <x v="24"/>
    <x v="24"/>
    <x v="24"/>
    <x v="24"/>
    <x v="0"/>
    <x v="0"/>
    <n v="569745.31366000045"/>
  </r>
  <r>
    <x v="25"/>
    <x v="25"/>
    <x v="25"/>
    <x v="25"/>
    <x v="0"/>
    <x v="0"/>
    <n v="8013630.6433900008"/>
  </r>
  <r>
    <x v="26"/>
    <x v="26"/>
    <x v="26"/>
    <x v="26"/>
    <x v="0"/>
    <x v="0"/>
    <n v="973075.59199999995"/>
  </r>
  <r>
    <x v="27"/>
    <x v="27"/>
    <x v="27"/>
    <x v="27"/>
    <x v="0"/>
    <x v="0"/>
    <n v="0.52185898328838176"/>
  </r>
  <r>
    <x v="28"/>
    <x v="28"/>
    <x v="28"/>
    <x v="28"/>
    <x v="0"/>
    <x v="0"/>
    <n v="2.0662190080599087E-2"/>
  </r>
  <r>
    <x v="29"/>
    <x v="29"/>
    <x v="29"/>
    <x v="29"/>
    <x v="0"/>
    <x v="0"/>
    <n v="0.5362681469833207"/>
  </r>
  <r>
    <x v="30"/>
    <x v="30"/>
    <x v="30"/>
    <x v="30"/>
    <x v="0"/>
    <x v="0"/>
    <n v="551881.10184000002"/>
  </r>
  <r>
    <x v="31"/>
    <x v="31"/>
    <x v="31"/>
    <x v="31"/>
    <x v="0"/>
    <x v="0"/>
    <n v="407565.41262000002"/>
  </r>
  <r>
    <x v="32"/>
    <x v="32"/>
    <x v="32"/>
    <x v="32"/>
    <x v="0"/>
    <x v="0"/>
    <m/>
  </r>
  <r>
    <x v="33"/>
    <x v="33"/>
    <x v="33"/>
    <x v="33"/>
    <x v="0"/>
    <x v="0"/>
    <m/>
  </r>
  <r>
    <x v="34"/>
    <x v="34"/>
    <x v="34"/>
    <x v="34"/>
    <x v="0"/>
    <x v="0"/>
    <n v="0.20258220083887651"/>
  </r>
  <r>
    <x v="35"/>
    <x v="35"/>
    <x v="35"/>
    <x v="35"/>
    <x v="0"/>
    <x v="0"/>
    <n v="0.14960740275230805"/>
  </r>
  <r>
    <x v="36"/>
    <x v="36"/>
    <x v="36"/>
    <x v="36"/>
    <x v="0"/>
    <x v="0"/>
    <n v="0.14960740275230805"/>
  </r>
  <r>
    <x v="37"/>
    <x v="37"/>
    <x v="37"/>
    <x v="37"/>
    <x v="0"/>
    <x v="0"/>
    <n v="2724232.9264600002"/>
  </r>
  <r>
    <x v="38"/>
    <x v="38"/>
    <x v="38"/>
    <x v="38"/>
    <x v="0"/>
    <x v="0"/>
    <n v="2375687.2859999998"/>
  </r>
  <r>
    <x v="39"/>
    <x v="39"/>
    <x v="39"/>
    <x v="39"/>
    <x v="0"/>
    <x v="0"/>
    <m/>
  </r>
  <r>
    <x v="40"/>
    <x v="40"/>
    <x v="40"/>
    <x v="40"/>
    <x v="0"/>
    <x v="0"/>
    <n v="307398.98625000002"/>
  </r>
  <r>
    <x v="41"/>
    <x v="41"/>
    <x v="41"/>
    <x v="41"/>
    <x v="0"/>
    <x v="0"/>
    <n v="41146.654210000001"/>
  </r>
  <r>
    <x v="0"/>
    <x v="0"/>
    <x v="0"/>
    <x v="0"/>
    <x v="1"/>
    <x v="0"/>
    <n v="-3.2418406141409645E-2"/>
  </r>
  <r>
    <x v="1"/>
    <x v="1"/>
    <x v="1"/>
    <x v="1"/>
    <x v="1"/>
    <x v="0"/>
    <n v="-3.3349793531857644E-2"/>
  </r>
  <r>
    <x v="2"/>
    <x v="2"/>
    <x v="2"/>
    <x v="2"/>
    <x v="1"/>
    <x v="0"/>
    <n v="68"/>
  </r>
  <r>
    <x v="3"/>
    <x v="3"/>
    <x v="3"/>
    <x v="3"/>
    <x v="1"/>
    <x v="0"/>
    <n v="434"/>
  </r>
  <r>
    <x v="4"/>
    <x v="4"/>
    <x v="4"/>
    <x v="4"/>
    <x v="1"/>
    <x v="0"/>
    <n v="3018"/>
  </r>
  <r>
    <x v="5"/>
    <x v="5"/>
    <x v="5"/>
    <x v="5"/>
    <x v="1"/>
    <x v="0"/>
    <n v="2584"/>
  </r>
  <r>
    <x v="6"/>
    <x v="6"/>
    <x v="6"/>
    <x v="6"/>
    <x v="1"/>
    <x v="0"/>
    <m/>
  </r>
  <r>
    <x v="7"/>
    <x v="7"/>
    <x v="7"/>
    <x v="7"/>
    <x v="1"/>
    <x v="0"/>
    <n v="3277"/>
  </r>
  <r>
    <x v="8"/>
    <x v="8"/>
    <x v="8"/>
    <x v="8"/>
    <x v="1"/>
    <x v="0"/>
    <n v="3779"/>
  </r>
  <r>
    <x v="9"/>
    <x v="9"/>
    <x v="9"/>
    <x v="9"/>
    <x v="1"/>
    <x v="0"/>
    <n v="4241"/>
  </r>
  <r>
    <x v="10"/>
    <x v="10"/>
    <x v="10"/>
    <x v="10"/>
    <x v="1"/>
    <x v="0"/>
    <m/>
  </r>
  <r>
    <x v="11"/>
    <x v="11"/>
    <x v="11"/>
    <x v="11"/>
    <x v="1"/>
    <x v="0"/>
    <n v="-462"/>
  </r>
  <r>
    <x v="12"/>
    <x v="12"/>
    <x v="12"/>
    <x v="12"/>
    <x v="1"/>
    <x v="0"/>
    <n v="8858"/>
  </r>
  <r>
    <x v="13"/>
    <x v="13"/>
    <x v="13"/>
    <x v="13"/>
    <x v="1"/>
    <x v="0"/>
    <n v="9207"/>
  </r>
  <r>
    <x v="14"/>
    <x v="14"/>
    <x v="14"/>
    <x v="14"/>
    <x v="1"/>
    <x v="0"/>
    <m/>
  </r>
  <r>
    <x v="15"/>
    <x v="15"/>
    <x v="15"/>
    <x v="15"/>
    <x v="1"/>
    <x v="0"/>
    <n v="1000"/>
  </r>
  <r>
    <x v="16"/>
    <x v="16"/>
    <x v="16"/>
    <x v="16"/>
    <x v="1"/>
    <x v="0"/>
    <m/>
  </r>
  <r>
    <x v="17"/>
    <x v="17"/>
    <x v="17"/>
    <x v="17"/>
    <x v="1"/>
    <x v="0"/>
    <n v="1245"/>
  </r>
  <r>
    <x v="18"/>
    <x v="18"/>
    <x v="18"/>
    <x v="18"/>
    <x v="1"/>
    <x v="0"/>
    <n v="20310"/>
  </r>
  <r>
    <x v="19"/>
    <x v="19"/>
    <x v="19"/>
    <x v="19"/>
    <x v="1"/>
    <x v="0"/>
    <m/>
  </r>
  <r>
    <x v="20"/>
    <x v="20"/>
    <x v="20"/>
    <x v="20"/>
    <x v="1"/>
    <x v="0"/>
    <m/>
  </r>
  <r>
    <x v="21"/>
    <x v="21"/>
    <x v="21"/>
    <x v="21"/>
    <x v="1"/>
    <x v="0"/>
    <m/>
  </r>
  <r>
    <x v="22"/>
    <x v="22"/>
    <x v="22"/>
    <x v="22"/>
    <x v="1"/>
    <x v="0"/>
    <m/>
  </r>
  <r>
    <x v="23"/>
    <x v="23"/>
    <x v="23"/>
    <x v="23"/>
    <x v="1"/>
    <x v="0"/>
    <n v="19740"/>
  </r>
  <r>
    <x v="24"/>
    <x v="24"/>
    <x v="24"/>
    <x v="24"/>
    <x v="1"/>
    <x v="0"/>
    <n v="570"/>
  </r>
  <r>
    <x v="25"/>
    <x v="25"/>
    <x v="25"/>
    <x v="25"/>
    <x v="1"/>
    <x v="0"/>
    <n v="20310"/>
  </r>
  <r>
    <x v="26"/>
    <x v="26"/>
    <x v="26"/>
    <x v="26"/>
    <x v="1"/>
    <x v="0"/>
    <m/>
  </r>
  <r>
    <x v="27"/>
    <x v="27"/>
    <x v="27"/>
    <x v="27"/>
    <x v="1"/>
    <x v="0"/>
    <n v="1.1484575835475579"/>
  </r>
  <r>
    <x v="28"/>
    <x v="28"/>
    <x v="28"/>
    <x v="28"/>
    <x v="1"/>
    <x v="0"/>
    <m/>
  </r>
  <r>
    <x v="29"/>
    <x v="29"/>
    <x v="29"/>
    <x v="29"/>
    <x v="1"/>
    <x v="0"/>
    <s v="ei tietoa"/>
  </r>
  <r>
    <x v="30"/>
    <x v="30"/>
    <x v="30"/>
    <x v="30"/>
    <x v="1"/>
    <x v="0"/>
    <n v="19747.352999999999"/>
  </r>
  <r>
    <x v="31"/>
    <x v="31"/>
    <x v="31"/>
    <x v="31"/>
    <x v="1"/>
    <x v="0"/>
    <n v="19747.353999999999"/>
  </r>
  <r>
    <x v="32"/>
    <x v="32"/>
    <x v="32"/>
    <x v="32"/>
    <x v="1"/>
    <x v="0"/>
    <m/>
  </r>
  <r>
    <x v="33"/>
    <x v="33"/>
    <x v="33"/>
    <x v="33"/>
    <x v="1"/>
    <x v="0"/>
    <m/>
  </r>
  <r>
    <x v="34"/>
    <x v="34"/>
    <x v="34"/>
    <x v="34"/>
    <x v="1"/>
    <x v="0"/>
    <n v="2.6426284603334467"/>
  </r>
  <r>
    <x v="35"/>
    <x v="35"/>
    <x v="35"/>
    <x v="35"/>
    <x v="1"/>
    <x v="0"/>
    <n v="2.6426285941553549"/>
  </r>
  <r>
    <x v="36"/>
    <x v="36"/>
    <x v="36"/>
    <x v="36"/>
    <x v="1"/>
    <x v="0"/>
    <n v="2.6426285941553549"/>
  </r>
  <r>
    <x v="37"/>
    <x v="37"/>
    <x v="37"/>
    <x v="37"/>
    <x v="1"/>
    <x v="0"/>
    <n v="7472.6180000000004"/>
  </r>
  <r>
    <x v="38"/>
    <x v="38"/>
    <x v="38"/>
    <x v="38"/>
    <x v="1"/>
    <x v="0"/>
    <n v="4337.0680000000002"/>
  </r>
  <r>
    <x v="39"/>
    <x v="39"/>
    <x v="39"/>
    <x v="39"/>
    <x v="1"/>
    <x v="0"/>
    <m/>
  </r>
  <r>
    <x v="40"/>
    <x v="40"/>
    <x v="40"/>
    <x v="40"/>
    <x v="1"/>
    <x v="0"/>
    <n v="3135.55"/>
  </r>
  <r>
    <x v="41"/>
    <x v="41"/>
    <x v="41"/>
    <x v="41"/>
    <x v="1"/>
    <x v="0"/>
    <m/>
  </r>
  <r>
    <x v="0"/>
    <x v="0"/>
    <x v="0"/>
    <x v="0"/>
    <x v="2"/>
    <x v="0"/>
    <n v="5.3906372480065174E-3"/>
  </r>
  <r>
    <x v="1"/>
    <x v="1"/>
    <x v="1"/>
    <x v="1"/>
    <x v="2"/>
    <x v="0"/>
    <n v="6.3137984926296686E-2"/>
  </r>
  <r>
    <x v="2"/>
    <x v="2"/>
    <x v="2"/>
    <x v="2"/>
    <x v="2"/>
    <x v="0"/>
    <n v="284564"/>
  </r>
  <r>
    <x v="3"/>
    <x v="3"/>
    <x v="3"/>
    <x v="3"/>
    <x v="2"/>
    <x v="0"/>
    <n v="209466"/>
  </r>
  <r>
    <x v="4"/>
    <x v="4"/>
    <x v="4"/>
    <x v="4"/>
    <x v="2"/>
    <x v="0"/>
    <n v="244928"/>
  </r>
  <r>
    <x v="5"/>
    <x v="5"/>
    <x v="5"/>
    <x v="5"/>
    <x v="2"/>
    <x v="0"/>
    <n v="35462"/>
  </r>
  <r>
    <x v="6"/>
    <x v="6"/>
    <x v="6"/>
    <x v="6"/>
    <x v="2"/>
    <x v="0"/>
    <n v="43993"/>
  </r>
  <r>
    <x v="7"/>
    <x v="7"/>
    <x v="7"/>
    <x v="7"/>
    <x v="2"/>
    <x v="0"/>
    <n v="18437"/>
  </r>
  <r>
    <x v="8"/>
    <x v="8"/>
    <x v="8"/>
    <x v="8"/>
    <x v="2"/>
    <x v="0"/>
    <n v="556460"/>
  </r>
  <r>
    <x v="9"/>
    <x v="9"/>
    <x v="9"/>
    <x v="9"/>
    <x v="2"/>
    <x v="0"/>
    <n v="350845"/>
  </r>
  <r>
    <x v="10"/>
    <x v="10"/>
    <x v="10"/>
    <x v="10"/>
    <x v="2"/>
    <x v="0"/>
    <n v="15970"/>
  </r>
  <r>
    <x v="11"/>
    <x v="11"/>
    <x v="11"/>
    <x v="11"/>
    <x v="2"/>
    <x v="0"/>
    <n v="189645"/>
  </r>
  <r>
    <x v="12"/>
    <x v="12"/>
    <x v="12"/>
    <x v="12"/>
    <x v="2"/>
    <x v="0"/>
    <n v="4287953"/>
  </r>
  <r>
    <x v="13"/>
    <x v="13"/>
    <x v="13"/>
    <x v="13"/>
    <x v="2"/>
    <x v="0"/>
    <n v="1398332"/>
  </r>
  <r>
    <x v="14"/>
    <x v="14"/>
    <x v="14"/>
    <x v="14"/>
    <x v="2"/>
    <x v="0"/>
    <n v="19172765"/>
  </r>
  <r>
    <x v="15"/>
    <x v="15"/>
    <x v="15"/>
    <x v="15"/>
    <x v="2"/>
    <x v="0"/>
    <n v="1021276"/>
  </r>
  <r>
    <x v="16"/>
    <x v="16"/>
    <x v="16"/>
    <x v="16"/>
    <x v="2"/>
    <x v="0"/>
    <n v="3541155"/>
  </r>
  <r>
    <x v="17"/>
    <x v="17"/>
    <x v="17"/>
    <x v="17"/>
    <x v="2"/>
    <x v="0"/>
    <n v="339311"/>
  </r>
  <r>
    <x v="18"/>
    <x v="18"/>
    <x v="18"/>
    <x v="18"/>
    <x v="2"/>
    <x v="0"/>
    <n v="29760792"/>
  </r>
  <r>
    <x v="19"/>
    <x v="19"/>
    <x v="19"/>
    <x v="19"/>
    <x v="2"/>
    <x v="0"/>
    <n v="1371370"/>
  </r>
  <r>
    <x v="20"/>
    <x v="20"/>
    <x v="20"/>
    <x v="20"/>
    <x v="2"/>
    <x v="0"/>
    <n v="15913479"/>
  </r>
  <r>
    <x v="21"/>
    <x v="21"/>
    <x v="21"/>
    <x v="21"/>
    <x v="2"/>
    <x v="0"/>
    <n v="5279272"/>
  </r>
  <r>
    <x v="22"/>
    <x v="22"/>
    <x v="22"/>
    <x v="22"/>
    <x v="2"/>
    <x v="0"/>
    <n v="3310090"/>
  </r>
  <r>
    <x v="23"/>
    <x v="23"/>
    <x v="23"/>
    <x v="23"/>
    <x v="2"/>
    <x v="0"/>
    <n v="2447527"/>
  </r>
  <r>
    <x v="24"/>
    <x v="24"/>
    <x v="24"/>
    <x v="24"/>
    <x v="2"/>
    <x v="0"/>
    <n v="1439054"/>
  </r>
  <r>
    <x v="25"/>
    <x v="25"/>
    <x v="25"/>
    <x v="25"/>
    <x v="2"/>
    <x v="0"/>
    <n v="29760792"/>
  </r>
  <r>
    <x v="26"/>
    <x v="26"/>
    <x v="26"/>
    <x v="26"/>
    <x v="2"/>
    <x v="0"/>
    <n v="8906578"/>
  </r>
  <r>
    <x v="27"/>
    <x v="27"/>
    <x v="27"/>
    <x v="27"/>
    <x v="2"/>
    <x v="0"/>
    <n v="0.62690759443625776"/>
  </r>
  <r>
    <x v="28"/>
    <x v="28"/>
    <x v="28"/>
    <x v="28"/>
    <x v="2"/>
    <x v="0"/>
    <n v="2.6221392687608064E-2"/>
  </r>
  <r>
    <x v="29"/>
    <x v="29"/>
    <x v="29"/>
    <x v="29"/>
    <x v="2"/>
    <x v="0"/>
    <n v="0.38993632323972699"/>
  </r>
  <r>
    <x v="30"/>
    <x v="30"/>
    <x v="30"/>
    <x v="30"/>
    <x v="2"/>
    <x v="0"/>
    <n v="2386837.9649999999"/>
  </r>
  <r>
    <x v="31"/>
    <x v="31"/>
    <x v="31"/>
    <x v="31"/>
    <x v="2"/>
    <x v="0"/>
    <n v="2286837.9649999999"/>
  </r>
  <r>
    <x v="32"/>
    <x v="32"/>
    <x v="32"/>
    <x v="32"/>
    <x v="2"/>
    <x v="0"/>
    <n v="100000"/>
  </r>
  <r>
    <x v="33"/>
    <x v="33"/>
    <x v="33"/>
    <x v="33"/>
    <x v="2"/>
    <x v="0"/>
    <m/>
  </r>
  <r>
    <x v="34"/>
    <x v="34"/>
    <x v="34"/>
    <x v="34"/>
    <x v="2"/>
    <x v="0"/>
    <n v="0.14934669837478404"/>
  </r>
  <r>
    <x v="35"/>
    <x v="35"/>
    <x v="35"/>
    <x v="35"/>
    <x v="2"/>
    <x v="0"/>
    <n v="0.14934669837478404"/>
  </r>
  <r>
    <x v="36"/>
    <x v="36"/>
    <x v="36"/>
    <x v="36"/>
    <x v="2"/>
    <x v="0"/>
    <n v="0.14308960423748746"/>
  </r>
  <r>
    <x v="37"/>
    <x v="37"/>
    <x v="37"/>
    <x v="37"/>
    <x v="2"/>
    <x v="0"/>
    <n v="15981859.598999999"/>
  </r>
  <r>
    <x v="38"/>
    <x v="38"/>
    <x v="38"/>
    <x v="38"/>
    <x v="2"/>
    <x v="0"/>
    <n v="14675174.050000001"/>
  </r>
  <r>
    <x v="39"/>
    <x v="39"/>
    <x v="39"/>
    <x v="39"/>
    <x v="2"/>
    <x v="0"/>
    <n v="213705.78200000001"/>
  </r>
  <r>
    <x v="40"/>
    <x v="40"/>
    <x v="40"/>
    <x v="40"/>
    <x v="2"/>
    <x v="0"/>
    <n v="986150.08700000006"/>
  </r>
  <r>
    <x v="41"/>
    <x v="41"/>
    <x v="41"/>
    <x v="41"/>
    <x v="2"/>
    <x v="0"/>
    <n v="106829.681"/>
  </r>
  <r>
    <x v="0"/>
    <x v="0"/>
    <x v="0"/>
    <x v="0"/>
    <x v="3"/>
    <x v="0"/>
    <n v="4.2634124931303355E-3"/>
  </r>
  <r>
    <x v="1"/>
    <x v="1"/>
    <x v="1"/>
    <x v="1"/>
    <x v="3"/>
    <x v="0"/>
    <n v="4.4601422614667645E-2"/>
  </r>
  <r>
    <x v="2"/>
    <x v="2"/>
    <x v="2"/>
    <x v="2"/>
    <x v="3"/>
    <x v="0"/>
    <n v="1078"/>
  </r>
  <r>
    <x v="3"/>
    <x v="3"/>
    <x v="3"/>
    <x v="3"/>
    <x v="3"/>
    <x v="0"/>
    <n v="27859"/>
  </r>
  <r>
    <x v="4"/>
    <x v="4"/>
    <x v="4"/>
    <x v="4"/>
    <x v="3"/>
    <x v="0"/>
    <n v="29503"/>
  </r>
  <r>
    <x v="5"/>
    <x v="5"/>
    <x v="5"/>
    <x v="5"/>
    <x v="3"/>
    <x v="0"/>
    <n v="1644"/>
  </r>
  <r>
    <x v="6"/>
    <x v="6"/>
    <x v="6"/>
    <x v="6"/>
    <x v="3"/>
    <x v="0"/>
    <n v="4974"/>
  </r>
  <r>
    <x v="7"/>
    <x v="7"/>
    <x v="7"/>
    <x v="7"/>
    <x v="3"/>
    <x v="0"/>
    <n v="4223"/>
  </r>
  <r>
    <x v="8"/>
    <x v="8"/>
    <x v="8"/>
    <x v="8"/>
    <x v="3"/>
    <x v="0"/>
    <n v="38134"/>
  </r>
  <r>
    <x v="9"/>
    <x v="9"/>
    <x v="9"/>
    <x v="9"/>
    <x v="3"/>
    <x v="0"/>
    <n v="35286"/>
  </r>
  <r>
    <x v="10"/>
    <x v="10"/>
    <x v="10"/>
    <x v="10"/>
    <x v="3"/>
    <x v="0"/>
    <m/>
  </r>
  <r>
    <x v="11"/>
    <x v="11"/>
    <x v="11"/>
    <x v="11"/>
    <x v="3"/>
    <x v="0"/>
    <n v="2848"/>
  </r>
  <r>
    <x v="12"/>
    <x v="12"/>
    <x v="12"/>
    <x v="12"/>
    <x v="3"/>
    <x v="0"/>
    <n v="160010"/>
  </r>
  <r>
    <x v="13"/>
    <x v="13"/>
    <x v="13"/>
    <x v="13"/>
    <x v="3"/>
    <x v="0"/>
    <n v="49294"/>
  </r>
  <r>
    <x v="14"/>
    <x v="14"/>
    <x v="14"/>
    <x v="14"/>
    <x v="3"/>
    <x v="0"/>
    <n v="58041"/>
  </r>
  <r>
    <x v="15"/>
    <x v="15"/>
    <x v="15"/>
    <x v="15"/>
    <x v="3"/>
    <x v="0"/>
    <n v="106961"/>
  </r>
  <r>
    <x v="16"/>
    <x v="16"/>
    <x v="16"/>
    <x v="16"/>
    <x v="3"/>
    <x v="0"/>
    <n v="32035"/>
  </r>
  <r>
    <x v="17"/>
    <x v="17"/>
    <x v="17"/>
    <x v="17"/>
    <x v="3"/>
    <x v="0"/>
    <n v="80528"/>
  </r>
  <r>
    <x v="18"/>
    <x v="18"/>
    <x v="18"/>
    <x v="18"/>
    <x v="3"/>
    <x v="0"/>
    <n v="486869"/>
  </r>
  <r>
    <x v="19"/>
    <x v="19"/>
    <x v="19"/>
    <x v="19"/>
    <x v="3"/>
    <x v="0"/>
    <n v="8511"/>
  </r>
  <r>
    <x v="20"/>
    <x v="20"/>
    <x v="20"/>
    <x v="20"/>
    <x v="3"/>
    <x v="0"/>
    <n v="311003"/>
  </r>
  <r>
    <x v="21"/>
    <x v="21"/>
    <x v="21"/>
    <x v="21"/>
    <x v="3"/>
    <x v="0"/>
    <n v="33095"/>
  </r>
  <r>
    <x v="22"/>
    <x v="22"/>
    <x v="22"/>
    <x v="22"/>
    <x v="3"/>
    <x v="0"/>
    <n v="32700"/>
  </r>
  <r>
    <x v="23"/>
    <x v="23"/>
    <x v="23"/>
    <x v="23"/>
    <x v="3"/>
    <x v="0"/>
    <n v="50202"/>
  </r>
  <r>
    <x v="24"/>
    <x v="24"/>
    <x v="24"/>
    <x v="24"/>
    <x v="3"/>
    <x v="0"/>
    <n v="51358"/>
  </r>
  <r>
    <x v="25"/>
    <x v="25"/>
    <x v="25"/>
    <x v="25"/>
    <x v="3"/>
    <x v="0"/>
    <n v="486869"/>
  </r>
  <r>
    <x v="26"/>
    <x v="26"/>
    <x v="26"/>
    <x v="26"/>
    <x v="3"/>
    <x v="0"/>
    <n v="4498"/>
  </r>
  <r>
    <x v="27"/>
    <x v="27"/>
    <x v="27"/>
    <x v="27"/>
    <x v="3"/>
    <x v="0"/>
    <n v="0.85351120780968193"/>
  </r>
  <r>
    <x v="28"/>
    <x v="28"/>
    <x v="28"/>
    <x v="28"/>
    <x v="3"/>
    <x v="0"/>
    <s v="ei tietoa"/>
  </r>
  <r>
    <x v="29"/>
    <x v="29"/>
    <x v="29"/>
    <x v="29"/>
    <x v="3"/>
    <x v="0"/>
    <s v="ei tietoa"/>
  </r>
  <r>
    <x v="30"/>
    <x v="30"/>
    <x v="30"/>
    <x v="30"/>
    <x v="3"/>
    <x v="0"/>
    <n v="42493.703999999998"/>
  </r>
  <r>
    <x v="31"/>
    <x v="31"/>
    <x v="31"/>
    <x v="31"/>
    <x v="3"/>
    <x v="0"/>
    <n v="42493.703999999998"/>
  </r>
  <r>
    <x v="32"/>
    <x v="32"/>
    <x v="32"/>
    <x v="32"/>
    <x v="3"/>
    <x v="0"/>
    <m/>
  </r>
  <r>
    <x v="33"/>
    <x v="33"/>
    <x v="33"/>
    <x v="33"/>
    <x v="3"/>
    <x v="0"/>
    <m/>
  </r>
  <r>
    <x v="34"/>
    <x v="34"/>
    <x v="34"/>
    <x v="34"/>
    <x v="3"/>
    <x v="0"/>
    <n v="0.18728656642497005"/>
  </r>
  <r>
    <x v="35"/>
    <x v="35"/>
    <x v="35"/>
    <x v="35"/>
    <x v="3"/>
    <x v="0"/>
    <n v="0.18728656642497005"/>
  </r>
  <r>
    <x v="36"/>
    <x v="36"/>
    <x v="36"/>
    <x v="36"/>
    <x v="3"/>
    <x v="0"/>
    <n v="0.18728656642497005"/>
  </r>
  <r>
    <x v="37"/>
    <x v="37"/>
    <x v="37"/>
    <x v="37"/>
    <x v="3"/>
    <x v="0"/>
    <n v="226891.36124999999"/>
  </r>
  <r>
    <x v="38"/>
    <x v="38"/>
    <x v="38"/>
    <x v="38"/>
    <x v="3"/>
    <x v="0"/>
    <n v="148362.84525000001"/>
  </r>
  <r>
    <x v="39"/>
    <x v="39"/>
    <x v="39"/>
    <x v="39"/>
    <x v="3"/>
    <x v="0"/>
    <n v="8812.5715"/>
  </r>
  <r>
    <x v="40"/>
    <x v="40"/>
    <x v="40"/>
    <x v="40"/>
    <x v="3"/>
    <x v="0"/>
    <n v="67112.837499999994"/>
  </r>
  <r>
    <x v="41"/>
    <x v="41"/>
    <x v="41"/>
    <x v="41"/>
    <x v="3"/>
    <x v="0"/>
    <n v="2603.107"/>
  </r>
  <r>
    <x v="0"/>
    <x v="0"/>
    <x v="0"/>
    <x v="0"/>
    <x v="4"/>
    <x v="0"/>
    <n v="2.4898937094573227E-2"/>
  </r>
  <r>
    <x v="1"/>
    <x v="1"/>
    <x v="1"/>
    <x v="1"/>
    <x v="4"/>
    <x v="0"/>
    <n v="0.13161108973179178"/>
  </r>
  <r>
    <x v="2"/>
    <x v="2"/>
    <x v="2"/>
    <x v="2"/>
    <x v="4"/>
    <x v="0"/>
    <n v="583"/>
  </r>
  <r>
    <x v="3"/>
    <x v="3"/>
    <x v="3"/>
    <x v="3"/>
    <x v="4"/>
    <x v="0"/>
    <n v="8702"/>
  </r>
  <r>
    <x v="4"/>
    <x v="4"/>
    <x v="4"/>
    <x v="4"/>
    <x v="4"/>
    <x v="0"/>
    <n v="11540"/>
  </r>
  <r>
    <x v="5"/>
    <x v="5"/>
    <x v="5"/>
    <x v="5"/>
    <x v="4"/>
    <x v="0"/>
    <n v="2838"/>
  </r>
  <r>
    <x v="6"/>
    <x v="6"/>
    <x v="6"/>
    <x v="6"/>
    <x v="4"/>
    <x v="0"/>
    <n v="336"/>
  </r>
  <r>
    <x v="7"/>
    <x v="7"/>
    <x v="7"/>
    <x v="7"/>
    <x v="4"/>
    <x v="0"/>
    <n v="10008"/>
  </r>
  <r>
    <x v="8"/>
    <x v="8"/>
    <x v="8"/>
    <x v="8"/>
    <x v="4"/>
    <x v="0"/>
    <n v="19629"/>
  </r>
  <r>
    <x v="9"/>
    <x v="9"/>
    <x v="9"/>
    <x v="9"/>
    <x v="4"/>
    <x v="0"/>
    <n v="15696"/>
  </r>
  <r>
    <x v="10"/>
    <x v="10"/>
    <x v="10"/>
    <x v="10"/>
    <x v="4"/>
    <x v="0"/>
    <m/>
  </r>
  <r>
    <x v="11"/>
    <x v="11"/>
    <x v="11"/>
    <x v="11"/>
    <x v="4"/>
    <x v="0"/>
    <n v="3933"/>
  </r>
  <r>
    <x v="12"/>
    <x v="12"/>
    <x v="12"/>
    <x v="12"/>
    <x v="4"/>
    <x v="0"/>
    <n v="52954"/>
  </r>
  <r>
    <x v="13"/>
    <x v="13"/>
    <x v="13"/>
    <x v="13"/>
    <x v="4"/>
    <x v="0"/>
    <n v="159"/>
  </r>
  <r>
    <x v="14"/>
    <x v="14"/>
    <x v="14"/>
    <x v="14"/>
    <x v="4"/>
    <x v="0"/>
    <n v="3702"/>
  </r>
  <r>
    <x v="15"/>
    <x v="15"/>
    <x v="15"/>
    <x v="15"/>
    <x v="4"/>
    <x v="0"/>
    <n v="1912"/>
  </r>
  <r>
    <x v="16"/>
    <x v="16"/>
    <x v="16"/>
    <x v="16"/>
    <x v="4"/>
    <x v="0"/>
    <m/>
  </r>
  <r>
    <x v="17"/>
    <x v="17"/>
    <x v="17"/>
    <x v="17"/>
    <x v="4"/>
    <x v="0"/>
    <n v="6956"/>
  </r>
  <r>
    <x v="18"/>
    <x v="18"/>
    <x v="18"/>
    <x v="18"/>
    <x v="4"/>
    <x v="0"/>
    <n v="65683"/>
  </r>
  <r>
    <x v="19"/>
    <x v="19"/>
    <x v="19"/>
    <x v="19"/>
    <x v="4"/>
    <x v="0"/>
    <n v="3383"/>
  </r>
  <r>
    <x v="20"/>
    <x v="20"/>
    <x v="20"/>
    <x v="20"/>
    <x v="4"/>
    <x v="0"/>
    <n v="25483"/>
  </r>
  <r>
    <x v="21"/>
    <x v="21"/>
    <x v="21"/>
    <x v="21"/>
    <x v="4"/>
    <x v="0"/>
    <m/>
  </r>
  <r>
    <x v="22"/>
    <x v="22"/>
    <x v="22"/>
    <x v="22"/>
    <x v="4"/>
    <x v="0"/>
    <n v="3"/>
  </r>
  <r>
    <x v="23"/>
    <x v="23"/>
    <x v="23"/>
    <x v="23"/>
    <x v="4"/>
    <x v="0"/>
    <n v="31850"/>
  </r>
  <r>
    <x v="24"/>
    <x v="24"/>
    <x v="24"/>
    <x v="24"/>
    <x v="4"/>
    <x v="0"/>
    <n v="4964"/>
  </r>
  <r>
    <x v="25"/>
    <x v="25"/>
    <x v="25"/>
    <x v="25"/>
    <x v="4"/>
    <x v="0"/>
    <n v="65683"/>
  </r>
  <r>
    <x v="26"/>
    <x v="26"/>
    <x v="26"/>
    <x v="26"/>
    <x v="4"/>
    <x v="0"/>
    <s v=""/>
  </r>
  <r>
    <x v="27"/>
    <x v="27"/>
    <x v="27"/>
    <x v="27"/>
    <x v="4"/>
    <x v="0"/>
    <n v="0.78761205313748783"/>
  </r>
  <r>
    <x v="28"/>
    <x v="28"/>
    <x v="28"/>
    <x v="28"/>
    <x v="4"/>
    <x v="0"/>
    <m/>
  </r>
  <r>
    <x v="29"/>
    <x v="29"/>
    <x v="29"/>
    <x v="29"/>
    <x v="4"/>
    <x v="0"/>
    <s v="ei tietoa"/>
  </r>
  <r>
    <x v="30"/>
    <x v="30"/>
    <x v="30"/>
    <x v="30"/>
    <x v="4"/>
    <x v="0"/>
    <n v="31157.887999999999"/>
  </r>
  <r>
    <x v="31"/>
    <x v="31"/>
    <x v="31"/>
    <x v="31"/>
    <x v="4"/>
    <x v="0"/>
    <n v="31157.887999999999"/>
  </r>
  <r>
    <x v="32"/>
    <x v="32"/>
    <x v="32"/>
    <x v="32"/>
    <x v="4"/>
    <x v="0"/>
    <m/>
  </r>
  <r>
    <x v="33"/>
    <x v="33"/>
    <x v="33"/>
    <x v="33"/>
    <x v="4"/>
    <x v="0"/>
    <m/>
  </r>
  <r>
    <x v="34"/>
    <x v="34"/>
    <x v="34"/>
    <x v="34"/>
    <x v="4"/>
    <x v="0"/>
    <n v="0.88750276651312821"/>
  </r>
  <r>
    <x v="35"/>
    <x v="35"/>
    <x v="35"/>
    <x v="35"/>
    <x v="4"/>
    <x v="0"/>
    <n v="0.88750276651312821"/>
  </r>
  <r>
    <x v="36"/>
    <x v="36"/>
    <x v="36"/>
    <x v="36"/>
    <x v="4"/>
    <x v="0"/>
    <n v="0.88750276651312821"/>
  </r>
  <r>
    <x v="37"/>
    <x v="37"/>
    <x v="37"/>
    <x v="37"/>
    <x v="4"/>
    <x v="0"/>
    <n v="35107.370000000003"/>
  </r>
  <r>
    <x v="38"/>
    <x v="38"/>
    <x v="38"/>
    <x v="38"/>
    <x v="4"/>
    <x v="0"/>
    <n v="1363.0450000000001"/>
  </r>
  <r>
    <x v="39"/>
    <x v="39"/>
    <x v="39"/>
    <x v="39"/>
    <x v="4"/>
    <x v="0"/>
    <n v="1459.95"/>
  </r>
  <r>
    <x v="40"/>
    <x v="40"/>
    <x v="40"/>
    <x v="40"/>
    <x v="4"/>
    <x v="0"/>
    <n v="32284.375"/>
  </r>
  <r>
    <x v="41"/>
    <x v="41"/>
    <x v="41"/>
    <x v="41"/>
    <x v="4"/>
    <x v="0"/>
    <m/>
  </r>
  <r>
    <x v="0"/>
    <x v="0"/>
    <x v="0"/>
    <x v="0"/>
    <x v="5"/>
    <x v="0"/>
    <n v="1.7589790829215281E-4"/>
  </r>
  <r>
    <x v="1"/>
    <x v="1"/>
    <x v="1"/>
    <x v="1"/>
    <x v="5"/>
    <x v="0"/>
    <n v="4.3898053684164606E-3"/>
  </r>
  <r>
    <x v="2"/>
    <x v="2"/>
    <x v="2"/>
    <x v="2"/>
    <x v="5"/>
    <x v="0"/>
    <n v="72808"/>
  </r>
  <r>
    <x v="3"/>
    <x v="3"/>
    <x v="3"/>
    <x v="3"/>
    <x v="5"/>
    <x v="0"/>
    <n v="40643"/>
  </r>
  <r>
    <x v="4"/>
    <x v="4"/>
    <x v="4"/>
    <x v="4"/>
    <x v="5"/>
    <x v="0"/>
    <n v="46429"/>
  </r>
  <r>
    <x v="5"/>
    <x v="5"/>
    <x v="5"/>
    <x v="5"/>
    <x v="5"/>
    <x v="0"/>
    <n v="5786"/>
  </r>
  <r>
    <x v="6"/>
    <x v="6"/>
    <x v="6"/>
    <x v="6"/>
    <x v="5"/>
    <x v="0"/>
    <n v="1766"/>
  </r>
  <r>
    <x v="7"/>
    <x v="7"/>
    <x v="7"/>
    <x v="7"/>
    <x v="5"/>
    <x v="0"/>
    <n v="2244"/>
  </r>
  <r>
    <x v="8"/>
    <x v="8"/>
    <x v="8"/>
    <x v="8"/>
    <x v="5"/>
    <x v="0"/>
    <n v="117461"/>
  </r>
  <r>
    <x v="9"/>
    <x v="9"/>
    <x v="9"/>
    <x v="9"/>
    <x v="5"/>
    <x v="0"/>
    <n v="88198"/>
  </r>
  <r>
    <x v="10"/>
    <x v="10"/>
    <x v="10"/>
    <x v="10"/>
    <x v="5"/>
    <x v="0"/>
    <n v="1775"/>
  </r>
  <r>
    <x v="11"/>
    <x v="11"/>
    <x v="11"/>
    <x v="11"/>
    <x v="5"/>
    <x v="0"/>
    <n v="27487"/>
  </r>
  <r>
    <x v="12"/>
    <x v="12"/>
    <x v="12"/>
    <x v="12"/>
    <x v="5"/>
    <x v="0"/>
    <n v="71405"/>
  </r>
  <r>
    <x v="13"/>
    <x v="13"/>
    <x v="13"/>
    <x v="13"/>
    <x v="5"/>
    <x v="0"/>
    <n v="44833"/>
  </r>
  <r>
    <x v="14"/>
    <x v="14"/>
    <x v="14"/>
    <x v="14"/>
    <x v="5"/>
    <x v="0"/>
    <n v="6161330"/>
  </r>
  <r>
    <x v="15"/>
    <x v="15"/>
    <x v="15"/>
    <x v="15"/>
    <x v="5"/>
    <x v="0"/>
    <n v="107458"/>
  </r>
  <r>
    <x v="16"/>
    <x v="16"/>
    <x v="16"/>
    <x v="16"/>
    <x v="5"/>
    <x v="0"/>
    <n v="25963"/>
  </r>
  <r>
    <x v="17"/>
    <x v="17"/>
    <x v="17"/>
    <x v="17"/>
    <x v="5"/>
    <x v="0"/>
    <n v="60245"/>
  </r>
  <r>
    <x v="18"/>
    <x v="18"/>
    <x v="18"/>
    <x v="18"/>
    <x v="5"/>
    <x v="0"/>
    <n v="6471234"/>
  </r>
  <r>
    <x v="19"/>
    <x v="19"/>
    <x v="19"/>
    <x v="19"/>
    <x v="5"/>
    <x v="0"/>
    <n v="1422891"/>
  </r>
  <r>
    <x v="20"/>
    <x v="20"/>
    <x v="20"/>
    <x v="20"/>
    <x v="5"/>
    <x v="0"/>
    <n v="4537216"/>
  </r>
  <r>
    <x v="21"/>
    <x v="21"/>
    <x v="21"/>
    <x v="21"/>
    <x v="5"/>
    <x v="0"/>
    <n v="60236"/>
  </r>
  <r>
    <x v="22"/>
    <x v="22"/>
    <x v="22"/>
    <x v="22"/>
    <x v="5"/>
    <x v="0"/>
    <n v="11560"/>
  </r>
  <r>
    <x v="23"/>
    <x v="23"/>
    <x v="23"/>
    <x v="23"/>
    <x v="5"/>
    <x v="0"/>
    <n v="261185"/>
  </r>
  <r>
    <x v="24"/>
    <x v="24"/>
    <x v="24"/>
    <x v="24"/>
    <x v="5"/>
    <x v="0"/>
    <n v="178146"/>
  </r>
  <r>
    <x v="25"/>
    <x v="25"/>
    <x v="25"/>
    <x v="25"/>
    <x v="5"/>
    <x v="0"/>
    <n v="6471234"/>
  </r>
  <r>
    <x v="26"/>
    <x v="26"/>
    <x v="26"/>
    <x v="26"/>
    <x v="5"/>
    <x v="0"/>
    <n v="1094741"/>
  </r>
  <r>
    <x v="27"/>
    <x v="27"/>
    <x v="27"/>
    <x v="27"/>
    <x v="5"/>
    <x v="0"/>
    <n v="0.69197527035130157"/>
  </r>
  <r>
    <x v="28"/>
    <x v="28"/>
    <x v="28"/>
    <x v="28"/>
    <x v="5"/>
    <x v="0"/>
    <n v="5.3898019732263897E-3"/>
  </r>
  <r>
    <x v="29"/>
    <x v="29"/>
    <x v="29"/>
    <x v="29"/>
    <x v="5"/>
    <x v="0"/>
    <n v="0.29441534749602777"/>
  </r>
  <r>
    <x v="30"/>
    <x v="30"/>
    <x v="30"/>
    <x v="30"/>
    <x v="5"/>
    <x v="0"/>
    <n v="389116.82408999995"/>
  </r>
  <r>
    <x v="31"/>
    <x v="31"/>
    <x v="31"/>
    <x v="31"/>
    <x v="5"/>
    <x v="0"/>
    <n v="329395.79563000001"/>
  </r>
  <r>
    <x v="32"/>
    <x v="32"/>
    <x v="32"/>
    <x v="32"/>
    <x v="5"/>
    <x v="0"/>
    <m/>
  </r>
  <r>
    <x v="33"/>
    <x v="33"/>
    <x v="33"/>
    <x v="33"/>
    <x v="5"/>
    <x v="0"/>
    <n v="59721.028460000001"/>
  </r>
  <r>
    <x v="34"/>
    <x v="34"/>
    <x v="34"/>
    <x v="34"/>
    <x v="5"/>
    <x v="0"/>
    <n v="0.17735890180258029"/>
  </r>
  <r>
    <x v="35"/>
    <x v="35"/>
    <x v="35"/>
    <x v="35"/>
    <x v="5"/>
    <x v="0"/>
    <n v="0.15013814092451461"/>
  </r>
  <r>
    <x v="36"/>
    <x v="36"/>
    <x v="36"/>
    <x v="36"/>
    <x v="5"/>
    <x v="0"/>
    <n v="0.15013814092451461"/>
  </r>
  <r>
    <x v="37"/>
    <x v="37"/>
    <x v="37"/>
    <x v="37"/>
    <x v="5"/>
    <x v="0"/>
    <n v="2193951.4743000004"/>
  </r>
  <r>
    <x v="38"/>
    <x v="38"/>
    <x v="38"/>
    <x v="38"/>
    <x v="5"/>
    <x v="0"/>
    <n v="2038792.4483"/>
  </r>
  <r>
    <x v="39"/>
    <x v="39"/>
    <x v="39"/>
    <x v="39"/>
    <x v="5"/>
    <x v="0"/>
    <m/>
  </r>
  <r>
    <x v="40"/>
    <x v="40"/>
    <x v="40"/>
    <x v="40"/>
    <x v="5"/>
    <x v="0"/>
    <n v="155159.02596999999"/>
  </r>
  <r>
    <x v="41"/>
    <x v="41"/>
    <x v="41"/>
    <x v="41"/>
    <x v="5"/>
    <x v="0"/>
    <m/>
  </r>
  <r>
    <x v="0"/>
    <x v="0"/>
    <x v="0"/>
    <x v="0"/>
    <x v="6"/>
    <x v="0"/>
    <n v="2.5046485629389307E-3"/>
  </r>
  <r>
    <x v="1"/>
    <x v="1"/>
    <x v="1"/>
    <x v="1"/>
    <x v="6"/>
    <x v="0"/>
    <n v="9.0275794282324753E-2"/>
  </r>
  <r>
    <x v="2"/>
    <x v="2"/>
    <x v="2"/>
    <x v="2"/>
    <x v="6"/>
    <x v="0"/>
    <n v="935096.97"/>
  </r>
  <r>
    <x v="3"/>
    <x v="3"/>
    <x v="3"/>
    <x v="3"/>
    <x v="6"/>
    <x v="0"/>
    <n v="44064.62"/>
  </r>
  <r>
    <x v="4"/>
    <x v="4"/>
    <x v="4"/>
    <x v="4"/>
    <x v="6"/>
    <x v="0"/>
    <n v="756262.69"/>
  </r>
  <r>
    <x v="5"/>
    <x v="5"/>
    <x v="5"/>
    <x v="5"/>
    <x v="6"/>
    <x v="0"/>
    <n v="712198.07"/>
  </r>
  <r>
    <x v="6"/>
    <x v="6"/>
    <x v="6"/>
    <x v="6"/>
    <x v="6"/>
    <x v="0"/>
    <n v="1088679.48"/>
  </r>
  <r>
    <x v="7"/>
    <x v="7"/>
    <x v="7"/>
    <x v="7"/>
    <x v="6"/>
    <x v="0"/>
    <n v="24258.400000000001"/>
  </r>
  <r>
    <x v="8"/>
    <x v="8"/>
    <x v="8"/>
    <x v="8"/>
    <x v="6"/>
    <x v="0"/>
    <n v="2092099.47"/>
  </r>
  <r>
    <x v="9"/>
    <x v="9"/>
    <x v="9"/>
    <x v="9"/>
    <x v="6"/>
    <x v="0"/>
    <n v="1040672.91"/>
  </r>
  <r>
    <x v="10"/>
    <x v="10"/>
    <x v="10"/>
    <x v="10"/>
    <x v="6"/>
    <x v="0"/>
    <n v="51712.38"/>
  </r>
  <r>
    <x v="11"/>
    <x v="11"/>
    <x v="11"/>
    <x v="11"/>
    <x v="6"/>
    <x v="0"/>
    <n v="999714.18"/>
  </r>
  <r>
    <x v="12"/>
    <x v="12"/>
    <x v="12"/>
    <x v="12"/>
    <x v="6"/>
    <x v="0"/>
    <n v="29710927.829999998"/>
  </r>
  <r>
    <x v="13"/>
    <x v="13"/>
    <x v="13"/>
    <x v="13"/>
    <x v="6"/>
    <x v="0"/>
    <n v="39972154.439999998"/>
  </r>
  <r>
    <x v="14"/>
    <x v="14"/>
    <x v="14"/>
    <x v="14"/>
    <x v="6"/>
    <x v="0"/>
    <n v="106609228.8"/>
  </r>
  <r>
    <x v="15"/>
    <x v="15"/>
    <x v="15"/>
    <x v="15"/>
    <x v="6"/>
    <x v="0"/>
    <n v="45700736.890000001"/>
  </r>
  <r>
    <x v="16"/>
    <x v="16"/>
    <x v="16"/>
    <x v="16"/>
    <x v="6"/>
    <x v="0"/>
    <n v="105254096.90000001"/>
  </r>
  <r>
    <x v="17"/>
    <x v="17"/>
    <x v="17"/>
    <x v="17"/>
    <x v="6"/>
    <x v="0"/>
    <n v="17631789.82"/>
  </r>
  <r>
    <x v="18"/>
    <x v="18"/>
    <x v="18"/>
    <x v="18"/>
    <x v="6"/>
    <x v="0"/>
    <n v="344878934.68000001"/>
  </r>
  <r>
    <x v="19"/>
    <x v="19"/>
    <x v="19"/>
    <x v="19"/>
    <x v="6"/>
    <x v="0"/>
    <n v="77539214.640000001"/>
  </r>
  <r>
    <x v="20"/>
    <x v="20"/>
    <x v="20"/>
    <x v="20"/>
    <x v="6"/>
    <x v="0"/>
    <n v="76872703.700000003"/>
  </r>
  <r>
    <x v="21"/>
    <x v="21"/>
    <x v="21"/>
    <x v="21"/>
    <x v="6"/>
    <x v="0"/>
    <n v="48542333.560000002"/>
  </r>
  <r>
    <x v="22"/>
    <x v="22"/>
    <x v="22"/>
    <x v="22"/>
    <x v="6"/>
    <x v="0"/>
    <n v="102875946.27"/>
  </r>
  <r>
    <x v="23"/>
    <x v="23"/>
    <x v="23"/>
    <x v="23"/>
    <x v="6"/>
    <x v="0"/>
    <n v="9009683.5"/>
  </r>
  <r>
    <x v="24"/>
    <x v="24"/>
    <x v="24"/>
    <x v="24"/>
    <x v="6"/>
    <x v="0"/>
    <n v="30039053"/>
  </r>
  <r>
    <x v="25"/>
    <x v="25"/>
    <x v="25"/>
    <x v="25"/>
    <x v="6"/>
    <x v="0"/>
    <n v="344878934.67000002"/>
  </r>
  <r>
    <x v="26"/>
    <x v="26"/>
    <x v="26"/>
    <x v="26"/>
    <x v="6"/>
    <x v="0"/>
    <n v="32660403.109999999"/>
  </r>
  <r>
    <x v="27"/>
    <x v="27"/>
    <x v="27"/>
    <x v="27"/>
    <x v="6"/>
    <x v="0"/>
    <n v="0.44697630940081451"/>
  </r>
  <r>
    <x v="28"/>
    <x v="28"/>
    <x v="28"/>
    <x v="28"/>
    <x v="6"/>
    <x v="0"/>
    <n v="1.28072306086527E-2"/>
  </r>
  <r>
    <x v="29"/>
    <x v="29"/>
    <x v="29"/>
    <x v="29"/>
    <x v="6"/>
    <x v="0"/>
    <n v="0.27822045919684874"/>
  </r>
  <r>
    <x v="30"/>
    <x v="30"/>
    <x v="30"/>
    <x v="30"/>
    <x v="6"/>
    <x v="0"/>
    <n v="8524687.7625600006"/>
  </r>
  <r>
    <x v="31"/>
    <x v="31"/>
    <x v="31"/>
    <x v="31"/>
    <x v="6"/>
    <x v="0"/>
    <n v="7905831.7625600006"/>
  </r>
  <r>
    <x v="32"/>
    <x v="32"/>
    <x v="32"/>
    <x v="32"/>
    <x v="6"/>
    <x v="0"/>
    <n v="550000"/>
  </r>
  <r>
    <x v="33"/>
    <x v="33"/>
    <x v="33"/>
    <x v="33"/>
    <x v="6"/>
    <x v="0"/>
    <n v="68856"/>
  </r>
  <r>
    <x v="34"/>
    <x v="34"/>
    <x v="34"/>
    <x v="34"/>
    <x v="6"/>
    <x v="0"/>
    <n v="0.18550040235350695"/>
  </r>
  <r>
    <x v="35"/>
    <x v="35"/>
    <x v="35"/>
    <x v="35"/>
    <x v="6"/>
    <x v="0"/>
    <n v="0.18400206997345772"/>
  </r>
  <r>
    <x v="36"/>
    <x v="36"/>
    <x v="36"/>
    <x v="36"/>
    <x v="6"/>
    <x v="0"/>
    <n v="0.17203386373105217"/>
  </r>
  <r>
    <x v="37"/>
    <x v="37"/>
    <x v="37"/>
    <x v="37"/>
    <x v="6"/>
    <x v="0"/>
    <n v="45955090.417079292"/>
  </r>
  <r>
    <x v="38"/>
    <x v="38"/>
    <x v="38"/>
    <x v="38"/>
    <x v="6"/>
    <x v="0"/>
    <n v="34222665.772939995"/>
  </r>
  <r>
    <x v="39"/>
    <x v="39"/>
    <x v="39"/>
    <x v="39"/>
    <x v="6"/>
    <x v="0"/>
    <n v="5533863.9285142804"/>
  </r>
  <r>
    <x v="40"/>
    <x v="40"/>
    <x v="40"/>
    <x v="40"/>
    <x v="6"/>
    <x v="0"/>
    <n v="4045362.875"/>
  </r>
  <r>
    <x v="41"/>
    <x v="41"/>
    <x v="41"/>
    <x v="41"/>
    <x v="6"/>
    <x v="0"/>
    <n v="2153197.8406250002"/>
  </r>
  <r>
    <x v="0"/>
    <x v="0"/>
    <x v="0"/>
    <x v="0"/>
    <x v="7"/>
    <x v="0"/>
    <n v="5.9014266252429906E-3"/>
  </r>
  <r>
    <x v="1"/>
    <x v="1"/>
    <x v="1"/>
    <x v="1"/>
    <x v="7"/>
    <x v="0"/>
    <n v="7.7575997610307715E-2"/>
  </r>
  <r>
    <x v="2"/>
    <x v="2"/>
    <x v="2"/>
    <x v="2"/>
    <x v="7"/>
    <x v="0"/>
    <n v="17830"/>
  </r>
  <r>
    <x v="3"/>
    <x v="3"/>
    <x v="3"/>
    <x v="3"/>
    <x v="7"/>
    <x v="0"/>
    <n v="9089"/>
  </r>
  <r>
    <x v="4"/>
    <x v="4"/>
    <x v="4"/>
    <x v="4"/>
    <x v="7"/>
    <x v="0"/>
    <n v="10031"/>
  </r>
  <r>
    <x v="5"/>
    <x v="5"/>
    <x v="5"/>
    <x v="5"/>
    <x v="7"/>
    <x v="0"/>
    <n v="942"/>
  </r>
  <r>
    <x v="6"/>
    <x v="6"/>
    <x v="6"/>
    <x v="6"/>
    <x v="7"/>
    <x v="0"/>
    <n v="92"/>
  </r>
  <r>
    <x v="7"/>
    <x v="7"/>
    <x v="7"/>
    <x v="7"/>
    <x v="7"/>
    <x v="0"/>
    <n v="4162"/>
  </r>
  <r>
    <x v="8"/>
    <x v="8"/>
    <x v="8"/>
    <x v="8"/>
    <x v="7"/>
    <x v="0"/>
    <n v="31173"/>
  </r>
  <r>
    <x v="9"/>
    <x v="9"/>
    <x v="9"/>
    <x v="9"/>
    <x v="7"/>
    <x v="0"/>
    <n v="18994"/>
  </r>
  <r>
    <x v="10"/>
    <x v="10"/>
    <x v="10"/>
    <x v="10"/>
    <x v="7"/>
    <x v="0"/>
    <n v="1531"/>
  </r>
  <r>
    <x v="11"/>
    <x v="11"/>
    <x v="11"/>
    <x v="11"/>
    <x v="7"/>
    <x v="0"/>
    <n v="10648"/>
  </r>
  <r>
    <x v="12"/>
    <x v="12"/>
    <x v="12"/>
    <x v="12"/>
    <x v="7"/>
    <x v="0"/>
    <n v="49950"/>
  </r>
  <r>
    <x v="13"/>
    <x v="13"/>
    <x v="13"/>
    <x v="13"/>
    <x v="7"/>
    <x v="0"/>
    <n v="73259"/>
  </r>
  <r>
    <x v="14"/>
    <x v="14"/>
    <x v="14"/>
    <x v="14"/>
    <x v="7"/>
    <x v="0"/>
    <n v="1309740"/>
  </r>
  <r>
    <x v="15"/>
    <x v="15"/>
    <x v="15"/>
    <x v="15"/>
    <x v="7"/>
    <x v="0"/>
    <n v="47928"/>
  </r>
  <r>
    <x v="16"/>
    <x v="16"/>
    <x v="16"/>
    <x v="16"/>
    <x v="7"/>
    <x v="0"/>
    <n v="8739"/>
  </r>
  <r>
    <x v="17"/>
    <x v="17"/>
    <x v="17"/>
    <x v="17"/>
    <x v="7"/>
    <x v="0"/>
    <n v="128866"/>
  </r>
  <r>
    <x v="18"/>
    <x v="18"/>
    <x v="18"/>
    <x v="18"/>
    <x v="7"/>
    <x v="0"/>
    <n v="1618482"/>
  </r>
  <r>
    <x v="19"/>
    <x v="19"/>
    <x v="19"/>
    <x v="19"/>
    <x v="7"/>
    <x v="0"/>
    <n v="26125"/>
  </r>
  <r>
    <x v="20"/>
    <x v="20"/>
    <x v="20"/>
    <x v="20"/>
    <x v="7"/>
    <x v="0"/>
    <n v="1274965"/>
  </r>
  <r>
    <x v="21"/>
    <x v="21"/>
    <x v="21"/>
    <x v="21"/>
    <x v="7"/>
    <x v="0"/>
    <n v="102231"/>
  </r>
  <r>
    <x v="22"/>
    <x v="22"/>
    <x v="22"/>
    <x v="22"/>
    <x v="7"/>
    <x v="0"/>
    <m/>
  </r>
  <r>
    <x v="23"/>
    <x v="23"/>
    <x v="23"/>
    <x v="23"/>
    <x v="7"/>
    <x v="0"/>
    <n v="139132"/>
  </r>
  <r>
    <x v="24"/>
    <x v="24"/>
    <x v="24"/>
    <x v="24"/>
    <x v="7"/>
    <x v="0"/>
    <n v="76029"/>
  </r>
  <r>
    <x v="25"/>
    <x v="25"/>
    <x v="25"/>
    <x v="25"/>
    <x v="7"/>
    <x v="0"/>
    <n v="1618482"/>
  </r>
  <r>
    <x v="26"/>
    <x v="26"/>
    <x v="26"/>
    <x v="26"/>
    <x v="7"/>
    <x v="0"/>
    <n v="89500"/>
  </r>
  <r>
    <x v="27"/>
    <x v="27"/>
    <x v="27"/>
    <x v="27"/>
    <x v="7"/>
    <x v="0"/>
    <n v="0.51935116676152537"/>
  </r>
  <r>
    <x v="28"/>
    <x v="28"/>
    <x v="28"/>
    <x v="28"/>
    <x v="7"/>
    <x v="0"/>
    <n v="1.2177858178633472E-2"/>
  </r>
  <r>
    <x v="29"/>
    <x v="29"/>
    <x v="29"/>
    <x v="29"/>
    <x v="7"/>
    <x v="0"/>
    <n v="0.29120490450365477"/>
  </r>
  <r>
    <x v="30"/>
    <x v="30"/>
    <x v="30"/>
    <x v="30"/>
    <x v="7"/>
    <x v="0"/>
    <n v="191366.03700000001"/>
  </r>
  <r>
    <x v="31"/>
    <x v="31"/>
    <x v="31"/>
    <x v="31"/>
    <x v="7"/>
    <x v="0"/>
    <n v="171863.64300000001"/>
  </r>
  <r>
    <x v="32"/>
    <x v="32"/>
    <x v="32"/>
    <x v="32"/>
    <x v="7"/>
    <x v="0"/>
    <m/>
  </r>
  <r>
    <x v="33"/>
    <x v="33"/>
    <x v="33"/>
    <x v="33"/>
    <x v="7"/>
    <x v="0"/>
    <n v="19502.394"/>
  </r>
  <r>
    <x v="34"/>
    <x v="34"/>
    <x v="34"/>
    <x v="34"/>
    <x v="7"/>
    <x v="0"/>
    <n v="0.2119208231771901"/>
  </r>
  <r>
    <x v="35"/>
    <x v="35"/>
    <x v="35"/>
    <x v="35"/>
    <x v="7"/>
    <x v="0"/>
    <n v="0.19032366071723963"/>
  </r>
  <r>
    <x v="36"/>
    <x v="36"/>
    <x v="36"/>
    <x v="36"/>
    <x v="7"/>
    <x v="0"/>
    <n v="0.19032366071723963"/>
  </r>
  <r>
    <x v="37"/>
    <x v="37"/>
    <x v="37"/>
    <x v="37"/>
    <x v="7"/>
    <x v="0"/>
    <n v="903007.23699999996"/>
  </r>
  <r>
    <x v="38"/>
    <x v="38"/>
    <x v="38"/>
    <x v="38"/>
    <x v="7"/>
    <x v="0"/>
    <n v="806944.51699999999"/>
  </r>
  <r>
    <x v="39"/>
    <x v="39"/>
    <x v="39"/>
    <x v="39"/>
    <x v="7"/>
    <x v="0"/>
    <n v="16207.111999999999"/>
  </r>
  <r>
    <x v="40"/>
    <x v="40"/>
    <x v="40"/>
    <x v="40"/>
    <x v="7"/>
    <x v="0"/>
    <n v="73186.399999999994"/>
  </r>
  <r>
    <x v="41"/>
    <x v="41"/>
    <x v="41"/>
    <x v="41"/>
    <x v="7"/>
    <x v="0"/>
    <n v="6669.2079999999996"/>
  </r>
  <r>
    <x v="2"/>
    <x v="2"/>
    <x v="2"/>
    <x v="2"/>
    <x v="8"/>
    <x v="0"/>
    <n v="248101.49"/>
  </r>
  <r>
    <x v="3"/>
    <x v="3"/>
    <x v="3"/>
    <x v="3"/>
    <x v="8"/>
    <x v="0"/>
    <n v="106659.96"/>
  </r>
  <r>
    <x v="4"/>
    <x v="4"/>
    <x v="4"/>
    <x v="4"/>
    <x v="8"/>
    <x v="0"/>
    <n v="152712.59"/>
  </r>
  <r>
    <x v="5"/>
    <x v="5"/>
    <x v="5"/>
    <x v="5"/>
    <x v="8"/>
    <x v="0"/>
    <n v="46052.63"/>
  </r>
  <r>
    <x v="6"/>
    <x v="6"/>
    <x v="6"/>
    <x v="6"/>
    <x v="8"/>
    <x v="0"/>
    <n v="330935.96000000002"/>
  </r>
  <r>
    <x v="7"/>
    <x v="7"/>
    <x v="7"/>
    <x v="7"/>
    <x v="8"/>
    <x v="0"/>
    <n v="21220.51"/>
  </r>
  <r>
    <x v="8"/>
    <x v="8"/>
    <x v="8"/>
    <x v="8"/>
    <x v="8"/>
    <x v="0"/>
    <n v="706917.92"/>
  </r>
  <r>
    <x v="9"/>
    <x v="9"/>
    <x v="9"/>
    <x v="9"/>
    <x v="8"/>
    <x v="0"/>
    <n v="195347.35"/>
  </r>
  <r>
    <x v="10"/>
    <x v="10"/>
    <x v="10"/>
    <x v="10"/>
    <x v="8"/>
    <x v="0"/>
    <n v="25192.98"/>
  </r>
  <r>
    <x v="11"/>
    <x v="11"/>
    <x v="11"/>
    <x v="11"/>
    <x v="8"/>
    <x v="0"/>
    <n v="486377.59"/>
  </r>
  <r>
    <x v="12"/>
    <x v="12"/>
    <x v="12"/>
    <x v="12"/>
    <x v="8"/>
    <x v="0"/>
    <n v="4255409.2300000004"/>
  </r>
  <r>
    <x v="13"/>
    <x v="13"/>
    <x v="13"/>
    <x v="13"/>
    <x v="8"/>
    <x v="0"/>
    <n v="9585517.4900000002"/>
  </r>
  <r>
    <x v="14"/>
    <x v="14"/>
    <x v="14"/>
    <x v="14"/>
    <x v="8"/>
    <x v="0"/>
    <n v="15561985.189999999"/>
  </r>
  <r>
    <x v="15"/>
    <x v="15"/>
    <x v="15"/>
    <x v="15"/>
    <x v="8"/>
    <x v="0"/>
    <n v="8647997.8800000008"/>
  </r>
  <r>
    <x v="16"/>
    <x v="16"/>
    <x v="16"/>
    <x v="16"/>
    <x v="8"/>
    <x v="0"/>
    <n v="5904058.9100000001"/>
  </r>
  <r>
    <x v="17"/>
    <x v="17"/>
    <x v="17"/>
    <x v="17"/>
    <x v="8"/>
    <x v="0"/>
    <n v="3319257.68"/>
  </r>
  <r>
    <x v="18"/>
    <x v="18"/>
    <x v="18"/>
    <x v="18"/>
    <x v="8"/>
    <x v="0"/>
    <n v="47274226.380000003"/>
  </r>
  <r>
    <x v="19"/>
    <x v="19"/>
    <x v="19"/>
    <x v="19"/>
    <x v="8"/>
    <x v="0"/>
    <n v="5181492.5999999996"/>
  </r>
  <r>
    <x v="20"/>
    <x v="20"/>
    <x v="20"/>
    <x v="20"/>
    <x v="8"/>
    <x v="0"/>
    <n v="11261102.119999999"/>
  </r>
  <r>
    <x v="21"/>
    <x v="21"/>
    <x v="21"/>
    <x v="21"/>
    <x v="8"/>
    <x v="0"/>
    <n v="19053951"/>
  </r>
  <r>
    <x v="22"/>
    <x v="22"/>
    <x v="22"/>
    <x v="22"/>
    <x v="8"/>
    <x v="0"/>
    <n v="5782830.71"/>
  </r>
  <r>
    <x v="23"/>
    <x v="23"/>
    <x v="23"/>
    <x v="23"/>
    <x v="8"/>
    <x v="0"/>
    <n v="2092123.55"/>
  </r>
  <r>
    <x v="24"/>
    <x v="24"/>
    <x v="24"/>
    <x v="24"/>
    <x v="8"/>
    <x v="0"/>
    <n v="3902725.99"/>
  </r>
  <r>
    <x v="25"/>
    <x v="25"/>
    <x v="25"/>
    <x v="25"/>
    <x v="8"/>
    <x v="0"/>
    <n v="47274225.969999999"/>
  </r>
  <r>
    <x v="26"/>
    <x v="26"/>
    <x v="26"/>
    <x v="26"/>
    <x v="8"/>
    <x v="0"/>
    <n v="19858033.93"/>
  </r>
  <r>
    <x v="27"/>
    <x v="27"/>
    <x v="27"/>
    <x v="27"/>
    <x v="8"/>
    <x v="0"/>
    <n v="0.22363091034141458"/>
  </r>
  <r>
    <x v="28"/>
    <x v="28"/>
    <x v="28"/>
    <x v="28"/>
    <x v="8"/>
    <x v="0"/>
    <n v="1.7027551728241375E-2"/>
  </r>
  <r>
    <x v="29"/>
    <x v="29"/>
    <x v="29"/>
    <x v="29"/>
    <x v="8"/>
    <x v="0"/>
    <n v="0.57276454232071172"/>
  </r>
  <r>
    <x v="30"/>
    <x v="30"/>
    <x v="30"/>
    <x v="30"/>
    <x v="8"/>
    <x v="0"/>
    <n v="3472210.6254000003"/>
  </r>
  <r>
    <x v="31"/>
    <x v="31"/>
    <x v="31"/>
    <x v="31"/>
    <x v="8"/>
    <x v="0"/>
    <n v="2539700.1684000003"/>
  </r>
  <r>
    <x v="32"/>
    <x v="32"/>
    <x v="32"/>
    <x v="32"/>
    <x v="8"/>
    <x v="0"/>
    <n v="218932"/>
  </r>
  <r>
    <x v="33"/>
    <x v="33"/>
    <x v="33"/>
    <x v="33"/>
    <x v="8"/>
    <x v="0"/>
    <n v="713578.45698000002"/>
  </r>
  <r>
    <x v="34"/>
    <x v="34"/>
    <x v="34"/>
    <x v="34"/>
    <x v="8"/>
    <x v="0"/>
    <n v="0.16534019525125809"/>
  </r>
  <r>
    <x v="35"/>
    <x v="35"/>
    <x v="35"/>
    <x v="35"/>
    <x v="8"/>
    <x v="0"/>
    <n v="0.13136091975904057"/>
  </r>
  <r>
    <x v="36"/>
    <x v="36"/>
    <x v="36"/>
    <x v="36"/>
    <x v="8"/>
    <x v="0"/>
    <n v="0.12093578616779181"/>
  </r>
  <r>
    <x v="37"/>
    <x v="37"/>
    <x v="37"/>
    <x v="37"/>
    <x v="8"/>
    <x v="0"/>
    <n v="21000402.353"/>
  </r>
  <r>
    <x v="38"/>
    <x v="38"/>
    <x v="38"/>
    <x v="38"/>
    <x v="8"/>
    <x v="0"/>
    <n v="18084455.190000001"/>
  </r>
  <r>
    <x v="39"/>
    <x v="39"/>
    <x v="39"/>
    <x v="39"/>
    <x v="8"/>
    <x v="0"/>
    <n v="1467316.0236"/>
  </r>
  <r>
    <x v="40"/>
    <x v="40"/>
    <x v="40"/>
    <x v="40"/>
    <x v="8"/>
    <x v="0"/>
    <n v="1043255.3875"/>
  </r>
  <r>
    <x v="41"/>
    <x v="41"/>
    <x v="41"/>
    <x v="41"/>
    <x v="8"/>
    <x v="0"/>
    <n v="405375.75169999996"/>
  </r>
  <r>
    <x v="0"/>
    <x v="0"/>
    <x v="0"/>
    <x v="0"/>
    <x v="8"/>
    <x v="0"/>
    <n v="9.6667355527892476E-3"/>
  </r>
  <r>
    <x v="1"/>
    <x v="1"/>
    <x v="1"/>
    <x v="1"/>
    <x v="8"/>
    <x v="0"/>
    <n v="0.21538986004695904"/>
  </r>
  <r>
    <x v="2"/>
    <x v="2"/>
    <x v="2"/>
    <x v="2"/>
    <x v="9"/>
    <x v="0"/>
    <n v="52023.165929999996"/>
  </r>
  <r>
    <x v="3"/>
    <x v="3"/>
    <x v="3"/>
    <x v="3"/>
    <x v="9"/>
    <x v="0"/>
    <n v="14164.9509"/>
  </r>
  <r>
    <x v="4"/>
    <x v="4"/>
    <x v="4"/>
    <x v="4"/>
    <x v="9"/>
    <x v="0"/>
    <n v="17052.016909999998"/>
  </r>
  <r>
    <x v="5"/>
    <x v="5"/>
    <x v="5"/>
    <x v="5"/>
    <x v="9"/>
    <x v="0"/>
    <n v="2887.0660099999996"/>
  </r>
  <r>
    <x v="6"/>
    <x v="6"/>
    <x v="6"/>
    <x v="6"/>
    <x v="9"/>
    <x v="0"/>
    <n v="15951.298620000001"/>
  </r>
  <r>
    <x v="7"/>
    <x v="7"/>
    <x v="7"/>
    <x v="7"/>
    <x v="9"/>
    <x v="0"/>
    <n v="9530.0227300000006"/>
  </r>
  <r>
    <x v="8"/>
    <x v="8"/>
    <x v="8"/>
    <x v="8"/>
    <x v="9"/>
    <x v="0"/>
    <n v="91669.438179999997"/>
  </r>
  <r>
    <x v="9"/>
    <x v="9"/>
    <x v="9"/>
    <x v="9"/>
    <x v="9"/>
    <x v="0"/>
    <n v="74849.376860000004"/>
  </r>
  <r>
    <x v="10"/>
    <x v="10"/>
    <x v="10"/>
    <x v="10"/>
    <x v="9"/>
    <x v="0"/>
    <n v="2319.09629"/>
  </r>
  <r>
    <x v="11"/>
    <x v="11"/>
    <x v="11"/>
    <x v="11"/>
    <x v="9"/>
    <x v="0"/>
    <n v="14500.965029999999"/>
  </r>
  <r>
    <x v="12"/>
    <x v="12"/>
    <x v="12"/>
    <x v="12"/>
    <x v="9"/>
    <x v="0"/>
    <n v="188248.37776"/>
  </r>
  <r>
    <x v="13"/>
    <x v="13"/>
    <x v="13"/>
    <x v="13"/>
    <x v="9"/>
    <x v="0"/>
    <n v="50.353549999998883"/>
  </r>
  <r>
    <x v="14"/>
    <x v="14"/>
    <x v="14"/>
    <x v="14"/>
    <x v="9"/>
    <x v="0"/>
    <n v="2614512.2971899998"/>
  </r>
  <r>
    <x v="15"/>
    <x v="15"/>
    <x v="15"/>
    <x v="15"/>
    <x v="9"/>
    <x v="0"/>
    <n v="1888246.7503799999"/>
  </r>
  <r>
    <x v="16"/>
    <x v="16"/>
    <x v="16"/>
    <x v="16"/>
    <x v="9"/>
    <x v="0"/>
    <n v="1450.6371200000001"/>
  </r>
  <r>
    <x v="17"/>
    <x v="17"/>
    <x v="17"/>
    <x v="17"/>
    <x v="9"/>
    <x v="0"/>
    <n v="70349.744529999371"/>
  </r>
  <r>
    <x v="18"/>
    <x v="18"/>
    <x v="18"/>
    <x v="18"/>
    <x v="9"/>
    <x v="0"/>
    <n v="4762858.16053"/>
  </r>
  <r>
    <x v="19"/>
    <x v="19"/>
    <x v="19"/>
    <x v="19"/>
    <x v="9"/>
    <x v="0"/>
    <n v="53561.172479999994"/>
  </r>
  <r>
    <x v="20"/>
    <x v="20"/>
    <x v="20"/>
    <x v="20"/>
    <x v="9"/>
    <x v="0"/>
    <n v="4027029.4000399997"/>
  </r>
  <r>
    <x v="21"/>
    <x v="21"/>
    <x v="21"/>
    <x v="21"/>
    <x v="9"/>
    <x v="0"/>
    <n v="98888.644650000002"/>
  </r>
  <r>
    <x v="22"/>
    <x v="22"/>
    <x v="22"/>
    <x v="22"/>
    <x v="9"/>
    <x v="0"/>
    <n v="15324.271847000002"/>
  </r>
  <r>
    <x v="23"/>
    <x v="23"/>
    <x v="23"/>
    <x v="23"/>
    <x v="9"/>
    <x v="0"/>
    <n v="382778.43119500001"/>
  </r>
  <r>
    <x v="24"/>
    <x v="24"/>
    <x v="24"/>
    <x v="24"/>
    <x v="9"/>
    <x v="0"/>
    <n v="185276.2287200003"/>
  </r>
  <r>
    <x v="25"/>
    <x v="25"/>
    <x v="25"/>
    <x v="25"/>
    <x v="9"/>
    <x v="0"/>
    <n v="4762858.1489320006"/>
  </r>
  <r>
    <x v="26"/>
    <x v="26"/>
    <x v="26"/>
    <x v="26"/>
    <x v="9"/>
    <x v="0"/>
    <n v="1404672.5126800002"/>
  </r>
  <r>
    <x v="27"/>
    <x v="27"/>
    <x v="27"/>
    <x v="27"/>
    <x v="9"/>
    <x v="0"/>
    <n v="0.80416728532269932"/>
  </r>
  <r>
    <x v="28"/>
    <x v="28"/>
    <x v="28"/>
    <x v="28"/>
    <x v="9"/>
    <x v="0"/>
    <n v="2.261525107996625E-3"/>
  </r>
  <r>
    <x v="29"/>
    <x v="29"/>
    <x v="29"/>
    <x v="29"/>
    <x v="9"/>
    <x v="0"/>
    <n v="1.2100535407151869E-2"/>
  </r>
  <r>
    <x v="30"/>
    <x v="30"/>
    <x v="30"/>
    <x v="30"/>
    <x v="9"/>
    <x v="0"/>
    <n v="376412.48300000001"/>
  </r>
  <r>
    <x v="31"/>
    <x v="31"/>
    <x v="31"/>
    <x v="31"/>
    <x v="9"/>
    <x v="0"/>
    <n v="335570.75099999999"/>
  </r>
  <r>
    <x v="32"/>
    <x v="32"/>
    <x v="32"/>
    <x v="32"/>
    <x v="9"/>
    <x v="0"/>
    <m/>
  </r>
  <r>
    <x v="33"/>
    <x v="33"/>
    <x v="33"/>
    <x v="33"/>
    <x v="9"/>
    <x v="0"/>
    <n v="40841.732000000004"/>
  </r>
  <r>
    <x v="34"/>
    <x v="34"/>
    <x v="34"/>
    <x v="34"/>
    <x v="9"/>
    <x v="0"/>
    <n v="0.16823087964998953"/>
  </r>
  <r>
    <x v="35"/>
    <x v="35"/>
    <x v="35"/>
    <x v="35"/>
    <x v="9"/>
    <x v="0"/>
    <n v="0.14997739228945181"/>
  </r>
  <r>
    <x v="36"/>
    <x v="36"/>
    <x v="36"/>
    <x v="36"/>
    <x v="9"/>
    <x v="0"/>
    <n v="0.14997739228945181"/>
  </r>
  <r>
    <x v="37"/>
    <x v="37"/>
    <x v="37"/>
    <x v="37"/>
    <x v="9"/>
    <x v="0"/>
    <n v="2237475.568"/>
  </r>
  <r>
    <x v="38"/>
    <x v="38"/>
    <x v="38"/>
    <x v="38"/>
    <x v="9"/>
    <x v="0"/>
    <n v="2004462.4040000001"/>
  </r>
  <r>
    <x v="39"/>
    <x v="39"/>
    <x v="39"/>
    <x v="39"/>
    <x v="9"/>
    <x v="0"/>
    <m/>
  </r>
  <r>
    <x v="40"/>
    <x v="40"/>
    <x v="40"/>
    <x v="40"/>
    <x v="9"/>
    <x v="0"/>
    <n v="233011.1"/>
  </r>
  <r>
    <x v="41"/>
    <x v="41"/>
    <x v="41"/>
    <x v="41"/>
    <x v="9"/>
    <x v="0"/>
    <n v="2.0640000000000001"/>
  </r>
  <r>
    <x v="0"/>
    <x v="0"/>
    <x v="0"/>
    <x v="0"/>
    <x v="9"/>
    <x v="0"/>
    <n v="4.682504334229066E-3"/>
  </r>
  <r>
    <x v="1"/>
    <x v="1"/>
    <x v="1"/>
    <x v="1"/>
    <x v="9"/>
    <x v="0"/>
    <n v="5.8263742579159512E-2"/>
  </r>
  <r>
    <x v="2"/>
    <x v="2"/>
    <x v="2"/>
    <x v="2"/>
    <x v="10"/>
    <x v="0"/>
    <n v="2145.6999999999998"/>
  </r>
  <r>
    <x v="3"/>
    <x v="3"/>
    <x v="3"/>
    <x v="3"/>
    <x v="10"/>
    <x v="0"/>
    <n v="2031.3"/>
  </r>
  <r>
    <x v="4"/>
    <x v="4"/>
    <x v="4"/>
    <x v="4"/>
    <x v="10"/>
    <x v="0"/>
    <n v="2034.9"/>
  </r>
  <r>
    <x v="5"/>
    <x v="5"/>
    <x v="5"/>
    <x v="5"/>
    <x v="10"/>
    <x v="0"/>
    <n v="3.6"/>
  </r>
  <r>
    <x v="6"/>
    <x v="6"/>
    <x v="6"/>
    <x v="6"/>
    <x v="10"/>
    <x v="0"/>
    <n v="84"/>
  </r>
  <r>
    <x v="7"/>
    <x v="7"/>
    <x v="7"/>
    <x v="7"/>
    <x v="10"/>
    <x v="0"/>
    <n v="105.6"/>
  </r>
  <r>
    <x v="8"/>
    <x v="8"/>
    <x v="8"/>
    <x v="8"/>
    <x v="10"/>
    <x v="0"/>
    <n v="4366.6000000000004"/>
  </r>
  <r>
    <x v="9"/>
    <x v="9"/>
    <x v="9"/>
    <x v="9"/>
    <x v="10"/>
    <x v="0"/>
    <n v="1412.6"/>
  </r>
  <r>
    <x v="10"/>
    <x v="10"/>
    <x v="10"/>
    <x v="10"/>
    <x v="10"/>
    <x v="0"/>
    <m/>
  </r>
  <r>
    <x v="11"/>
    <x v="11"/>
    <x v="11"/>
    <x v="11"/>
    <x v="10"/>
    <x v="0"/>
    <n v="2954"/>
  </r>
  <r>
    <x v="12"/>
    <x v="12"/>
    <x v="12"/>
    <x v="12"/>
    <x v="10"/>
    <x v="0"/>
    <n v="26969.4"/>
  </r>
  <r>
    <x v="13"/>
    <x v="13"/>
    <x v="13"/>
    <x v="13"/>
    <x v="10"/>
    <x v="0"/>
    <n v="496367.6"/>
  </r>
  <r>
    <x v="14"/>
    <x v="14"/>
    <x v="14"/>
    <x v="14"/>
    <x v="10"/>
    <x v="0"/>
    <m/>
  </r>
  <r>
    <x v="15"/>
    <x v="15"/>
    <x v="15"/>
    <x v="15"/>
    <x v="10"/>
    <x v="0"/>
    <m/>
  </r>
  <r>
    <x v="16"/>
    <x v="16"/>
    <x v="16"/>
    <x v="16"/>
    <x v="10"/>
    <x v="0"/>
    <m/>
  </r>
  <r>
    <x v="17"/>
    <x v="17"/>
    <x v="17"/>
    <x v="17"/>
    <x v="10"/>
    <x v="0"/>
    <n v="2791.2"/>
  </r>
  <r>
    <x v="18"/>
    <x v="18"/>
    <x v="18"/>
    <x v="18"/>
    <x v="10"/>
    <x v="0"/>
    <n v="526128.19999999995"/>
  </r>
  <r>
    <x v="19"/>
    <x v="19"/>
    <x v="19"/>
    <x v="19"/>
    <x v="10"/>
    <x v="0"/>
    <n v="39406"/>
  </r>
  <r>
    <x v="20"/>
    <x v="20"/>
    <x v="20"/>
    <x v="20"/>
    <x v="10"/>
    <x v="0"/>
    <n v="468615.9"/>
  </r>
  <r>
    <x v="21"/>
    <x v="21"/>
    <x v="21"/>
    <x v="21"/>
    <x v="10"/>
    <x v="0"/>
    <m/>
  </r>
  <r>
    <x v="22"/>
    <x v="22"/>
    <x v="22"/>
    <x v="22"/>
    <x v="10"/>
    <x v="0"/>
    <m/>
  </r>
  <r>
    <x v="23"/>
    <x v="23"/>
    <x v="23"/>
    <x v="23"/>
    <x v="10"/>
    <x v="0"/>
    <n v="14107.2"/>
  </r>
  <r>
    <x v="24"/>
    <x v="24"/>
    <x v="24"/>
    <x v="24"/>
    <x v="10"/>
    <x v="0"/>
    <n v="3999.1"/>
  </r>
  <r>
    <x v="25"/>
    <x v="25"/>
    <x v="25"/>
    <x v="25"/>
    <x v="10"/>
    <x v="0"/>
    <n v="526128.19999999995"/>
  </r>
  <r>
    <x v="26"/>
    <x v="26"/>
    <x v="26"/>
    <x v="26"/>
    <x v="10"/>
    <x v="0"/>
    <s v=""/>
  </r>
  <r>
    <x v="27"/>
    <x v="27"/>
    <x v="27"/>
    <x v="27"/>
    <x v="10"/>
    <x v="0"/>
    <n v="0.10935568486748877"/>
  </r>
  <r>
    <x v="28"/>
    <x v="28"/>
    <x v="28"/>
    <x v="28"/>
    <x v="10"/>
    <x v="0"/>
    <m/>
  </r>
  <r>
    <x v="29"/>
    <x v="29"/>
    <x v="29"/>
    <x v="29"/>
    <x v="10"/>
    <x v="0"/>
    <s v="ei tietoa"/>
  </r>
  <r>
    <x v="30"/>
    <x v="30"/>
    <x v="30"/>
    <x v="30"/>
    <x v="10"/>
    <x v="0"/>
    <n v="13955.548000000001"/>
  </r>
  <r>
    <x v="31"/>
    <x v="31"/>
    <x v="31"/>
    <x v="31"/>
    <x v="10"/>
    <x v="0"/>
    <n v="13955.548000000001"/>
  </r>
  <r>
    <x v="32"/>
    <x v="32"/>
    <x v="32"/>
    <x v="32"/>
    <x v="10"/>
    <x v="0"/>
    <m/>
  </r>
  <r>
    <x v="33"/>
    <x v="33"/>
    <x v="33"/>
    <x v="33"/>
    <x v="10"/>
    <x v="0"/>
    <m/>
  </r>
  <r>
    <x v="34"/>
    <x v="34"/>
    <x v="34"/>
    <x v="34"/>
    <x v="10"/>
    <x v="0"/>
    <n v="1.5541027718263869"/>
  </r>
  <r>
    <x v="35"/>
    <x v="35"/>
    <x v="35"/>
    <x v="35"/>
    <x v="10"/>
    <x v="0"/>
    <n v="1.5541027718263869"/>
  </r>
  <r>
    <x v="36"/>
    <x v="36"/>
    <x v="36"/>
    <x v="36"/>
    <x v="10"/>
    <x v="0"/>
    <n v="1.5541027718263869"/>
  </r>
  <r>
    <x v="37"/>
    <x v="37"/>
    <x v="37"/>
    <x v="37"/>
    <x v="10"/>
    <x v="0"/>
    <n v="8979.8102500000005"/>
  </r>
  <r>
    <x v="38"/>
    <x v="38"/>
    <x v="38"/>
    <x v="38"/>
    <x v="10"/>
    <x v="0"/>
    <n v="2868.7939999999999"/>
  </r>
  <r>
    <x v="39"/>
    <x v="39"/>
    <x v="39"/>
    <x v="39"/>
    <x v="10"/>
    <x v="0"/>
    <m/>
  </r>
  <r>
    <x v="40"/>
    <x v="40"/>
    <x v="40"/>
    <x v="40"/>
    <x v="10"/>
    <x v="0"/>
    <n v="6111.0162499999997"/>
  </r>
  <r>
    <x v="41"/>
    <x v="41"/>
    <x v="41"/>
    <x v="41"/>
    <x v="10"/>
    <x v="0"/>
    <m/>
  </r>
  <r>
    <x v="0"/>
    <x v="0"/>
    <x v="0"/>
    <x v="0"/>
    <x v="10"/>
    <x v="0"/>
    <n v="5.2088924455201083E-3"/>
  </r>
  <r>
    <x v="1"/>
    <x v="1"/>
    <x v="1"/>
    <x v="1"/>
    <x v="10"/>
    <x v="0"/>
    <n v="0.18158973169411582"/>
  </r>
  <r>
    <x v="2"/>
    <x v="2"/>
    <x v="2"/>
    <x v="2"/>
    <x v="11"/>
    <x v="0"/>
    <n v="154"/>
  </r>
  <r>
    <x v="3"/>
    <x v="3"/>
    <x v="3"/>
    <x v="3"/>
    <x v="11"/>
    <x v="0"/>
    <n v="718"/>
  </r>
  <r>
    <x v="4"/>
    <x v="4"/>
    <x v="4"/>
    <x v="4"/>
    <x v="11"/>
    <x v="0"/>
    <n v="903"/>
  </r>
  <r>
    <x v="5"/>
    <x v="5"/>
    <x v="5"/>
    <x v="5"/>
    <x v="11"/>
    <x v="0"/>
    <n v="185"/>
  </r>
  <r>
    <x v="6"/>
    <x v="6"/>
    <x v="6"/>
    <x v="6"/>
    <x v="11"/>
    <x v="0"/>
    <m/>
  </r>
  <r>
    <x v="7"/>
    <x v="7"/>
    <x v="7"/>
    <x v="7"/>
    <x v="11"/>
    <x v="0"/>
    <n v="3489"/>
  </r>
  <r>
    <x v="8"/>
    <x v="8"/>
    <x v="8"/>
    <x v="8"/>
    <x v="11"/>
    <x v="0"/>
    <n v="4361"/>
  </r>
  <r>
    <x v="9"/>
    <x v="9"/>
    <x v="9"/>
    <x v="9"/>
    <x v="11"/>
    <x v="0"/>
    <n v="4257"/>
  </r>
  <r>
    <x v="10"/>
    <x v="10"/>
    <x v="10"/>
    <x v="10"/>
    <x v="11"/>
    <x v="0"/>
    <m/>
  </r>
  <r>
    <x v="11"/>
    <x v="11"/>
    <x v="11"/>
    <x v="11"/>
    <x v="11"/>
    <x v="0"/>
    <n v="104"/>
  </r>
  <r>
    <x v="12"/>
    <x v="12"/>
    <x v="12"/>
    <x v="12"/>
    <x v="11"/>
    <x v="0"/>
    <n v="517649"/>
  </r>
  <r>
    <x v="13"/>
    <x v="13"/>
    <x v="13"/>
    <x v="13"/>
    <x v="11"/>
    <x v="0"/>
    <n v="137740"/>
  </r>
  <r>
    <x v="14"/>
    <x v="14"/>
    <x v="14"/>
    <x v="14"/>
    <x v="11"/>
    <x v="0"/>
    <n v="305"/>
  </r>
  <r>
    <x v="15"/>
    <x v="15"/>
    <x v="15"/>
    <x v="15"/>
    <x v="11"/>
    <x v="0"/>
    <n v="54993"/>
  </r>
  <r>
    <x v="16"/>
    <x v="16"/>
    <x v="16"/>
    <x v="16"/>
    <x v="11"/>
    <x v="0"/>
    <m/>
  </r>
  <r>
    <x v="17"/>
    <x v="17"/>
    <x v="17"/>
    <x v="17"/>
    <x v="11"/>
    <x v="0"/>
    <n v="3380"/>
  </r>
  <r>
    <x v="18"/>
    <x v="18"/>
    <x v="18"/>
    <x v="18"/>
    <x v="11"/>
    <x v="0"/>
    <n v="714067"/>
  </r>
  <r>
    <x v="19"/>
    <x v="19"/>
    <x v="19"/>
    <x v="19"/>
    <x v="11"/>
    <x v="0"/>
    <n v="563119"/>
  </r>
  <r>
    <x v="20"/>
    <x v="20"/>
    <x v="20"/>
    <x v="20"/>
    <x v="11"/>
    <x v="0"/>
    <n v="701"/>
  </r>
  <r>
    <x v="21"/>
    <x v="21"/>
    <x v="21"/>
    <x v="21"/>
    <x v="11"/>
    <x v="0"/>
    <n v="12979"/>
  </r>
  <r>
    <x v="22"/>
    <x v="22"/>
    <x v="22"/>
    <x v="22"/>
    <x v="11"/>
    <x v="0"/>
    <m/>
  </r>
  <r>
    <x v="23"/>
    <x v="23"/>
    <x v="23"/>
    <x v="23"/>
    <x v="11"/>
    <x v="0"/>
    <n v="46306"/>
  </r>
  <r>
    <x v="24"/>
    <x v="24"/>
    <x v="24"/>
    <x v="24"/>
    <x v="11"/>
    <x v="0"/>
    <n v="90962"/>
  </r>
  <r>
    <x v="25"/>
    <x v="25"/>
    <x v="25"/>
    <x v="25"/>
    <x v="11"/>
    <x v="0"/>
    <n v="714067"/>
  </r>
  <r>
    <x v="26"/>
    <x v="26"/>
    <x v="26"/>
    <x v="26"/>
    <x v="11"/>
    <x v="0"/>
    <n v="5195"/>
  </r>
  <r>
    <x v="27"/>
    <x v="27"/>
    <x v="27"/>
    <x v="27"/>
    <x v="11"/>
    <x v="0"/>
    <n v="0.97062976560293701"/>
  </r>
  <r>
    <x v="28"/>
    <x v="28"/>
    <x v="28"/>
    <x v="28"/>
    <x v="11"/>
    <x v="0"/>
    <m/>
  </r>
  <r>
    <x v="29"/>
    <x v="29"/>
    <x v="29"/>
    <x v="29"/>
    <x v="11"/>
    <x v="0"/>
    <s v="ei tietoa"/>
  </r>
  <r>
    <x v="30"/>
    <x v="30"/>
    <x v="30"/>
    <x v="30"/>
    <x v="11"/>
    <x v="0"/>
    <n v="44882.031999999999"/>
  </r>
  <r>
    <x v="31"/>
    <x v="31"/>
    <x v="31"/>
    <x v="31"/>
    <x v="11"/>
    <x v="0"/>
    <n v="44816.364000000001"/>
  </r>
  <r>
    <x v="32"/>
    <x v="32"/>
    <x v="32"/>
    <x v="32"/>
    <x v="11"/>
    <x v="0"/>
    <m/>
  </r>
  <r>
    <x v="33"/>
    <x v="33"/>
    <x v="33"/>
    <x v="33"/>
    <x v="11"/>
    <x v="0"/>
    <n v="65.668999999999997"/>
  </r>
  <r>
    <x v="34"/>
    <x v="34"/>
    <x v="34"/>
    <x v="34"/>
    <x v="11"/>
    <x v="0"/>
    <n v="1.4576752399184869"/>
  </r>
  <r>
    <x v="35"/>
    <x v="35"/>
    <x v="35"/>
    <x v="35"/>
    <x v="11"/>
    <x v="0"/>
    <n v="1.4555424795823468"/>
  </r>
  <r>
    <x v="36"/>
    <x v="36"/>
    <x v="36"/>
    <x v="36"/>
    <x v="11"/>
    <x v="0"/>
    <n v="1.4555424795823468"/>
  </r>
  <r>
    <x v="37"/>
    <x v="37"/>
    <x v="37"/>
    <x v="37"/>
    <x v="11"/>
    <x v="0"/>
    <n v="30790.145"/>
  </r>
  <r>
    <x v="38"/>
    <x v="38"/>
    <x v="38"/>
    <x v="38"/>
    <x v="11"/>
    <x v="0"/>
    <n v="26288.771000000001"/>
  </r>
  <r>
    <x v="39"/>
    <x v="39"/>
    <x v="39"/>
    <x v="39"/>
    <x v="11"/>
    <x v="0"/>
    <m/>
  </r>
  <r>
    <x v="40"/>
    <x v="40"/>
    <x v="40"/>
    <x v="40"/>
    <x v="11"/>
    <x v="0"/>
    <n v="4501.3739999999998"/>
  </r>
  <r>
    <x v="41"/>
    <x v="41"/>
    <x v="41"/>
    <x v="41"/>
    <x v="11"/>
    <x v="0"/>
    <m/>
  </r>
  <r>
    <x v="0"/>
    <x v="0"/>
    <x v="0"/>
    <x v="0"/>
    <x v="11"/>
    <x v="0"/>
    <n v="2.0776886752332368E-4"/>
  </r>
  <r>
    <x v="1"/>
    <x v="1"/>
    <x v="1"/>
    <x v="1"/>
    <x v="11"/>
    <x v="0"/>
    <n v="2.7968018570764331E-3"/>
  </r>
  <r>
    <x v="2"/>
    <x v="2"/>
    <x v="2"/>
    <x v="2"/>
    <x v="12"/>
    <x v="0"/>
    <n v="47783"/>
  </r>
  <r>
    <x v="3"/>
    <x v="3"/>
    <x v="3"/>
    <x v="3"/>
    <x v="12"/>
    <x v="0"/>
    <n v="31750"/>
  </r>
  <r>
    <x v="4"/>
    <x v="4"/>
    <x v="4"/>
    <x v="4"/>
    <x v="12"/>
    <x v="0"/>
    <n v="36435"/>
  </r>
  <r>
    <x v="5"/>
    <x v="5"/>
    <x v="5"/>
    <x v="5"/>
    <x v="12"/>
    <x v="0"/>
    <n v="4685"/>
  </r>
  <r>
    <x v="6"/>
    <x v="6"/>
    <x v="6"/>
    <x v="6"/>
    <x v="12"/>
    <x v="0"/>
    <n v="9166"/>
  </r>
  <r>
    <x v="7"/>
    <x v="7"/>
    <x v="7"/>
    <x v="7"/>
    <x v="12"/>
    <x v="0"/>
    <n v="2346"/>
  </r>
  <r>
    <x v="8"/>
    <x v="8"/>
    <x v="8"/>
    <x v="8"/>
    <x v="12"/>
    <x v="0"/>
    <n v="91045"/>
  </r>
  <r>
    <x v="9"/>
    <x v="9"/>
    <x v="9"/>
    <x v="9"/>
    <x v="12"/>
    <x v="0"/>
    <n v="77239"/>
  </r>
  <r>
    <x v="10"/>
    <x v="10"/>
    <x v="10"/>
    <x v="10"/>
    <x v="12"/>
    <x v="0"/>
    <n v="-685"/>
  </r>
  <r>
    <x v="11"/>
    <x v="11"/>
    <x v="11"/>
    <x v="11"/>
    <x v="12"/>
    <x v="0"/>
    <n v="14491"/>
  </r>
  <r>
    <x v="12"/>
    <x v="12"/>
    <x v="12"/>
    <x v="12"/>
    <x v="12"/>
    <x v="0"/>
    <n v="156529"/>
  </r>
  <r>
    <x v="13"/>
    <x v="13"/>
    <x v="13"/>
    <x v="13"/>
    <x v="12"/>
    <x v="0"/>
    <n v="58951"/>
  </r>
  <r>
    <x v="14"/>
    <x v="14"/>
    <x v="14"/>
    <x v="14"/>
    <x v="12"/>
    <x v="0"/>
    <n v="3322446"/>
  </r>
  <r>
    <x v="15"/>
    <x v="15"/>
    <x v="15"/>
    <x v="15"/>
    <x v="12"/>
    <x v="0"/>
    <n v="625195"/>
  </r>
  <r>
    <x v="16"/>
    <x v="16"/>
    <x v="16"/>
    <x v="16"/>
    <x v="12"/>
    <x v="0"/>
    <n v="28496"/>
  </r>
  <r>
    <x v="17"/>
    <x v="17"/>
    <x v="17"/>
    <x v="17"/>
    <x v="12"/>
    <x v="0"/>
    <n v="72803"/>
  </r>
  <r>
    <x v="18"/>
    <x v="18"/>
    <x v="18"/>
    <x v="18"/>
    <x v="12"/>
    <x v="0"/>
    <n v="4264420"/>
  </r>
  <r>
    <x v="19"/>
    <x v="19"/>
    <x v="19"/>
    <x v="19"/>
    <x v="12"/>
    <x v="0"/>
    <n v="226242"/>
  </r>
  <r>
    <x v="20"/>
    <x v="20"/>
    <x v="20"/>
    <x v="20"/>
    <x v="12"/>
    <x v="0"/>
    <n v="2188534"/>
  </r>
  <r>
    <x v="21"/>
    <x v="21"/>
    <x v="21"/>
    <x v="21"/>
    <x v="12"/>
    <x v="0"/>
    <n v="1365436"/>
  </r>
  <r>
    <x v="22"/>
    <x v="22"/>
    <x v="22"/>
    <x v="22"/>
    <x v="12"/>
    <x v="0"/>
    <n v="34676"/>
  </r>
  <r>
    <x v="23"/>
    <x v="23"/>
    <x v="23"/>
    <x v="23"/>
    <x v="12"/>
    <x v="0"/>
    <n v="156248"/>
  </r>
  <r>
    <x v="24"/>
    <x v="24"/>
    <x v="24"/>
    <x v="24"/>
    <x v="12"/>
    <x v="0"/>
    <n v="293283"/>
  </r>
  <r>
    <x v="25"/>
    <x v="25"/>
    <x v="25"/>
    <x v="25"/>
    <x v="12"/>
    <x v="0"/>
    <n v="4264419"/>
  </r>
  <r>
    <x v="26"/>
    <x v="26"/>
    <x v="26"/>
    <x v="26"/>
    <x v="12"/>
    <x v="0"/>
    <n v="297863"/>
  </r>
  <r>
    <x v="27"/>
    <x v="27"/>
    <x v="27"/>
    <x v="27"/>
    <x v="12"/>
    <x v="0"/>
    <n v="0.81499641685211033"/>
  </r>
  <r>
    <x v="28"/>
    <x v="28"/>
    <x v="28"/>
    <x v="28"/>
    <x v="12"/>
    <x v="0"/>
    <n v="9.4505897375383938E-3"/>
  </r>
  <r>
    <x v="29"/>
    <x v="29"/>
    <x v="29"/>
    <x v="29"/>
    <x v="12"/>
    <x v="0"/>
    <n v="0.42455856341997184"/>
  </r>
  <r>
    <x v="30"/>
    <x v="30"/>
    <x v="30"/>
    <x v="30"/>
    <x v="12"/>
    <x v="0"/>
    <n v="175697.66899999999"/>
  </r>
  <r>
    <x v="31"/>
    <x v="31"/>
    <x v="31"/>
    <x v="31"/>
    <x v="12"/>
    <x v="0"/>
    <n v="160676.16"/>
  </r>
  <r>
    <x v="32"/>
    <x v="32"/>
    <x v="32"/>
    <x v="32"/>
    <x v="12"/>
    <x v="0"/>
    <m/>
  </r>
  <r>
    <x v="33"/>
    <x v="33"/>
    <x v="33"/>
    <x v="33"/>
    <x v="12"/>
    <x v="0"/>
    <n v="15021.509"/>
  </r>
  <r>
    <x v="34"/>
    <x v="34"/>
    <x v="34"/>
    <x v="34"/>
    <x v="12"/>
    <x v="0"/>
    <n v="0.12013248670837764"/>
  </r>
  <r>
    <x v="35"/>
    <x v="35"/>
    <x v="35"/>
    <x v="35"/>
    <x v="12"/>
    <x v="0"/>
    <n v="0.10986159785394284"/>
  </r>
  <r>
    <x v="36"/>
    <x v="36"/>
    <x v="36"/>
    <x v="36"/>
    <x v="12"/>
    <x v="0"/>
    <n v="0.10986159785394284"/>
  </r>
  <r>
    <x v="37"/>
    <x v="37"/>
    <x v="37"/>
    <x v="37"/>
    <x v="12"/>
    <x v="0"/>
    <n v="1462532.524"/>
  </r>
  <r>
    <x v="38"/>
    <x v="38"/>
    <x v="38"/>
    <x v="38"/>
    <x v="12"/>
    <x v="0"/>
    <n v="1340741.1399999999"/>
  </r>
  <r>
    <x v="39"/>
    <x v="39"/>
    <x v="39"/>
    <x v="39"/>
    <x v="12"/>
    <x v="0"/>
    <m/>
  </r>
  <r>
    <x v="40"/>
    <x v="40"/>
    <x v="40"/>
    <x v="40"/>
    <x v="12"/>
    <x v="0"/>
    <n v="104801.65"/>
  </r>
  <r>
    <x v="41"/>
    <x v="41"/>
    <x v="41"/>
    <x v="41"/>
    <x v="12"/>
    <x v="0"/>
    <n v="16989.734"/>
  </r>
  <r>
    <x v="0"/>
    <x v="0"/>
    <x v="0"/>
    <x v="0"/>
    <x v="12"/>
    <x v="0"/>
    <n v="4.2743518330776972E-4"/>
  </r>
  <r>
    <x v="1"/>
    <x v="1"/>
    <x v="1"/>
    <x v="1"/>
    <x v="12"/>
    <x v="0"/>
    <n v="1.1135128894248347E-2"/>
  </r>
  <r>
    <x v="1"/>
    <x v="1"/>
    <x v="1"/>
    <x v="1"/>
    <x v="0"/>
    <x v="1"/>
    <n v="7.3166361160951057E-2"/>
  </r>
  <r>
    <x v="0"/>
    <x v="0"/>
    <x v="0"/>
    <x v="0"/>
    <x v="0"/>
    <x v="1"/>
    <n v="3.425693009671093E-3"/>
  </r>
  <r>
    <x v="2"/>
    <x v="2"/>
    <x v="2"/>
    <x v="2"/>
    <x v="0"/>
    <x v="1"/>
    <n v="93037.838590000014"/>
  </r>
  <r>
    <x v="3"/>
    <x v="3"/>
    <x v="3"/>
    <x v="3"/>
    <x v="0"/>
    <x v="1"/>
    <n v="63934.399700000002"/>
  </r>
  <r>
    <x v="4"/>
    <x v="4"/>
    <x v="4"/>
    <x v="4"/>
    <x v="0"/>
    <x v="1"/>
    <n v="70534.987290000005"/>
  </r>
  <r>
    <x v="5"/>
    <x v="5"/>
    <x v="5"/>
    <x v="5"/>
    <x v="0"/>
    <x v="1"/>
    <n v="6600.5875900000001"/>
  </r>
  <r>
    <x v="6"/>
    <x v="6"/>
    <x v="6"/>
    <x v="6"/>
    <x v="0"/>
    <x v="1"/>
    <n v="12940.687199999995"/>
  </r>
  <r>
    <x v="7"/>
    <x v="7"/>
    <x v="7"/>
    <x v="7"/>
    <x v="0"/>
    <x v="1"/>
    <n v="7083.6578900000004"/>
  </r>
  <r>
    <x v="8"/>
    <x v="8"/>
    <x v="8"/>
    <x v="8"/>
    <x v="0"/>
    <x v="1"/>
    <n v="176996.58337999997"/>
  </r>
  <r>
    <x v="9"/>
    <x v="9"/>
    <x v="9"/>
    <x v="9"/>
    <x v="0"/>
    <x v="1"/>
    <n v="124152.15782000001"/>
  </r>
  <r>
    <x v="10"/>
    <x v="10"/>
    <x v="10"/>
    <x v="10"/>
    <x v="0"/>
    <x v="1"/>
    <n v="359.85928999999999"/>
  </r>
  <r>
    <x v="11"/>
    <x v="11"/>
    <x v="11"/>
    <x v="11"/>
    <x v="0"/>
    <x v="1"/>
    <n v="52484.566270000003"/>
  </r>
  <r>
    <x v="12"/>
    <x v="12"/>
    <x v="12"/>
    <x v="12"/>
    <x v="0"/>
    <x v="1"/>
    <n v="278987.350311619"/>
  </r>
  <r>
    <x v="13"/>
    <x v="13"/>
    <x v="13"/>
    <x v="13"/>
    <x v="0"/>
    <x v="1"/>
    <m/>
  </r>
  <r>
    <x v="14"/>
    <x v="14"/>
    <x v="14"/>
    <x v="14"/>
    <x v="0"/>
    <x v="1"/>
    <n v="4997983.1278687092"/>
  </r>
  <r>
    <x v="15"/>
    <x v="15"/>
    <x v="15"/>
    <x v="15"/>
    <x v="0"/>
    <x v="1"/>
    <n v="2280256.0933900001"/>
  </r>
  <r>
    <x v="16"/>
    <x v="16"/>
    <x v="16"/>
    <x v="16"/>
    <x v="0"/>
    <x v="1"/>
    <n v="179927.39849000002"/>
  </r>
  <r>
    <x v="17"/>
    <x v="17"/>
    <x v="17"/>
    <x v="17"/>
    <x v="0"/>
    <x v="1"/>
    <n v="264837.17318129184"/>
  </r>
  <r>
    <x v="18"/>
    <x v="18"/>
    <x v="18"/>
    <x v="18"/>
    <x v="0"/>
    <x v="1"/>
    <n v="8001991.1432416197"/>
  </r>
  <r>
    <x v="19"/>
    <x v="19"/>
    <x v="19"/>
    <x v="19"/>
    <x v="0"/>
    <x v="1"/>
    <n v="359317.32795000001"/>
  </r>
  <r>
    <x v="20"/>
    <x v="20"/>
    <x v="20"/>
    <x v="20"/>
    <x v="0"/>
    <x v="1"/>
    <n v="4008577.9063499998"/>
  </r>
  <r>
    <x v="21"/>
    <x v="21"/>
    <x v="21"/>
    <x v="21"/>
    <x v="0"/>
    <x v="1"/>
    <n v="2554901.7085500001"/>
  </r>
  <r>
    <x v="22"/>
    <x v="22"/>
    <x v="22"/>
    <x v="22"/>
    <x v="0"/>
    <x v="1"/>
    <n v="119120.95447"/>
  </r>
  <r>
    <x v="23"/>
    <x v="23"/>
    <x v="23"/>
    <x v="23"/>
    <x v="0"/>
    <x v="1"/>
    <n v="364522.56471000001"/>
  </r>
  <r>
    <x v="24"/>
    <x v="24"/>
    <x v="24"/>
    <x v="24"/>
    <x v="0"/>
    <x v="1"/>
    <n v="595550.68120999937"/>
  </r>
  <r>
    <x v="25"/>
    <x v="25"/>
    <x v="25"/>
    <x v="25"/>
    <x v="0"/>
    <x v="1"/>
    <n v="8001991.1432400001"/>
  </r>
  <r>
    <x v="26"/>
    <x v="26"/>
    <x v="26"/>
    <x v="26"/>
    <x v="0"/>
    <x v="1"/>
    <n v="983295.85820059991"/>
  </r>
  <r>
    <x v="27"/>
    <x v="27"/>
    <x v="27"/>
    <x v="27"/>
    <x v="0"/>
    <x v="1"/>
    <n v="0.66601219051681548"/>
  </r>
  <r>
    <x v="28"/>
    <x v="28"/>
    <x v="28"/>
    <x v="28"/>
    <x v="0"/>
    <x v="1"/>
    <n v="1.7489754913468103E-2"/>
  </r>
  <r>
    <x v="29"/>
    <x v="29"/>
    <x v="29"/>
    <x v="29"/>
    <x v="0"/>
    <x v="1"/>
    <n v="0.44259224620463844"/>
  </r>
  <r>
    <x v="30"/>
    <x v="30"/>
    <x v="30"/>
    <x v="30"/>
    <x v="0"/>
    <x v="1"/>
    <n v="526850.50300000003"/>
  </r>
  <r>
    <x v="31"/>
    <x v="31"/>
    <x v="31"/>
    <x v="31"/>
    <x v="0"/>
    <x v="1"/>
    <n v="398485.25205000001"/>
  </r>
  <r>
    <x v="32"/>
    <x v="32"/>
    <x v="32"/>
    <x v="32"/>
    <x v="0"/>
    <x v="1"/>
    <m/>
  </r>
  <r>
    <x v="33"/>
    <x v="33"/>
    <x v="33"/>
    <x v="33"/>
    <x v="0"/>
    <x v="1"/>
    <n v="128365.25199999999"/>
  </r>
  <r>
    <x v="34"/>
    <x v="34"/>
    <x v="34"/>
    <x v="34"/>
    <x v="0"/>
    <x v="1"/>
    <n v="0.24595682795492549"/>
  </r>
  <r>
    <x v="35"/>
    <x v="35"/>
    <x v="35"/>
    <x v="35"/>
    <x v="0"/>
    <x v="1"/>
    <n v="0.18603032173822745"/>
  </r>
  <r>
    <x v="36"/>
    <x v="36"/>
    <x v="36"/>
    <x v="36"/>
    <x v="0"/>
    <x v="1"/>
    <n v="0.18603032173822745"/>
  </r>
  <r>
    <x v="37"/>
    <x v="37"/>
    <x v="37"/>
    <x v="37"/>
    <x v="0"/>
    <x v="1"/>
    <n v="2142044.6318999999"/>
  </r>
  <r>
    <x v="38"/>
    <x v="38"/>
    <x v="38"/>
    <x v="38"/>
    <x v="0"/>
    <x v="1"/>
    <n v="1811986.9149000002"/>
  </r>
  <r>
    <x v="39"/>
    <x v="39"/>
    <x v="39"/>
    <x v="39"/>
    <x v="0"/>
    <x v="1"/>
    <m/>
  </r>
  <r>
    <x v="40"/>
    <x v="40"/>
    <x v="40"/>
    <x v="40"/>
    <x v="0"/>
    <x v="1"/>
    <n v="304359.02500000002"/>
  </r>
  <r>
    <x v="41"/>
    <x v="41"/>
    <x v="41"/>
    <x v="41"/>
    <x v="0"/>
    <x v="1"/>
    <n v="25698.691999999999"/>
  </r>
  <r>
    <x v="2"/>
    <x v="2"/>
    <x v="2"/>
    <x v="2"/>
    <x v="13"/>
    <x v="1"/>
    <n v="1732.0440000000001"/>
  </r>
  <r>
    <x v="3"/>
    <x v="3"/>
    <x v="3"/>
    <x v="3"/>
    <x v="13"/>
    <x v="1"/>
    <n v="2416.125"/>
  </r>
  <r>
    <x v="4"/>
    <x v="4"/>
    <x v="4"/>
    <x v="4"/>
    <x v="13"/>
    <x v="1"/>
    <n v="4310.3339999999998"/>
  </r>
  <r>
    <x v="5"/>
    <x v="5"/>
    <x v="5"/>
    <x v="5"/>
    <x v="13"/>
    <x v="1"/>
    <n v="1894.2090000000001"/>
  </r>
  <r>
    <x v="6"/>
    <x v="6"/>
    <x v="6"/>
    <x v="6"/>
    <x v="13"/>
    <x v="1"/>
    <n v="162.553"/>
  </r>
  <r>
    <x v="7"/>
    <x v="7"/>
    <x v="7"/>
    <x v="7"/>
    <x v="13"/>
    <x v="1"/>
    <n v="1539.193"/>
  </r>
  <r>
    <x v="8"/>
    <x v="8"/>
    <x v="8"/>
    <x v="8"/>
    <x v="13"/>
    <x v="1"/>
    <n v="5849.915"/>
  </r>
  <r>
    <x v="9"/>
    <x v="9"/>
    <x v="9"/>
    <x v="9"/>
    <x v="13"/>
    <x v="1"/>
    <n v="5322.2759999999998"/>
  </r>
  <r>
    <x v="10"/>
    <x v="10"/>
    <x v="10"/>
    <x v="10"/>
    <x v="13"/>
    <x v="1"/>
    <n v="262.37299999999999"/>
  </r>
  <r>
    <x v="11"/>
    <x v="11"/>
    <x v="11"/>
    <x v="11"/>
    <x v="13"/>
    <x v="1"/>
    <n v="265.26600000000002"/>
  </r>
  <r>
    <x v="12"/>
    <x v="12"/>
    <x v="12"/>
    <x v="12"/>
    <x v="13"/>
    <x v="1"/>
    <n v="195986.976"/>
  </r>
  <r>
    <x v="13"/>
    <x v="13"/>
    <x v="13"/>
    <x v="13"/>
    <x v="13"/>
    <x v="1"/>
    <n v="10998.41"/>
  </r>
  <r>
    <x v="14"/>
    <x v="14"/>
    <x v="14"/>
    <x v="14"/>
    <x v="13"/>
    <x v="1"/>
    <n v="44247.883999999998"/>
  </r>
  <r>
    <x v="15"/>
    <x v="15"/>
    <x v="15"/>
    <x v="15"/>
    <x v="13"/>
    <x v="1"/>
    <n v="171278.12"/>
  </r>
  <r>
    <x v="16"/>
    <x v="16"/>
    <x v="16"/>
    <x v="16"/>
    <x v="13"/>
    <x v="1"/>
    <m/>
  </r>
  <r>
    <x v="17"/>
    <x v="17"/>
    <x v="17"/>
    <x v="17"/>
    <x v="13"/>
    <x v="1"/>
    <n v="4326.2020000000002"/>
  </r>
  <r>
    <x v="18"/>
    <x v="18"/>
    <x v="18"/>
    <x v="18"/>
    <x v="13"/>
    <x v="1"/>
    <n v="426837.592"/>
  </r>
  <r>
    <x v="19"/>
    <x v="19"/>
    <x v="19"/>
    <x v="19"/>
    <x v="13"/>
    <x v="1"/>
    <n v="390290.19400000002"/>
  </r>
  <r>
    <x v="20"/>
    <x v="20"/>
    <x v="20"/>
    <x v="20"/>
    <x v="13"/>
    <x v="1"/>
    <n v="7007.21"/>
  </r>
  <r>
    <x v="21"/>
    <x v="21"/>
    <x v="21"/>
    <x v="21"/>
    <x v="13"/>
    <x v="1"/>
    <m/>
  </r>
  <r>
    <x v="22"/>
    <x v="22"/>
    <x v="22"/>
    <x v="22"/>
    <x v="13"/>
    <x v="1"/>
    <m/>
  </r>
  <r>
    <x v="23"/>
    <x v="23"/>
    <x v="23"/>
    <x v="23"/>
    <x v="13"/>
    <x v="1"/>
    <n v="20228.088"/>
  </r>
  <r>
    <x v="24"/>
    <x v="24"/>
    <x v="24"/>
    <x v="24"/>
    <x v="13"/>
    <x v="1"/>
    <n v="9312.1010000000006"/>
  </r>
  <r>
    <x v="25"/>
    <x v="25"/>
    <x v="25"/>
    <x v="25"/>
    <x v="13"/>
    <x v="1"/>
    <n v="426837.59299999999"/>
  </r>
  <r>
    <x v="26"/>
    <x v="26"/>
    <x v="26"/>
    <x v="26"/>
    <x v="13"/>
    <x v="1"/>
    <n v="103116.916"/>
  </r>
  <r>
    <x v="27"/>
    <x v="27"/>
    <x v="27"/>
    <x v="27"/>
    <x v="13"/>
    <x v="1"/>
    <n v="0.90127544715118579"/>
  </r>
  <r>
    <x v="28"/>
    <x v="28"/>
    <x v="28"/>
    <x v="28"/>
    <x v="13"/>
    <x v="1"/>
    <n v="5.7474017629177733E-3"/>
  </r>
  <r>
    <x v="29"/>
    <x v="29"/>
    <x v="29"/>
    <x v="29"/>
    <x v="13"/>
    <x v="1"/>
    <m/>
  </r>
  <r>
    <x v="30"/>
    <x v="30"/>
    <x v="30"/>
    <x v="30"/>
    <x v="13"/>
    <x v="1"/>
    <n v="17409.814870000002"/>
  </r>
  <r>
    <x v="31"/>
    <x v="31"/>
    <x v="31"/>
    <x v="31"/>
    <x v="13"/>
    <x v="1"/>
    <n v="17409.815609999998"/>
  </r>
  <r>
    <x v="32"/>
    <x v="32"/>
    <x v="32"/>
    <x v="32"/>
    <x v="13"/>
    <x v="1"/>
    <m/>
  </r>
  <r>
    <x v="33"/>
    <x v="33"/>
    <x v="33"/>
    <x v="33"/>
    <x v="13"/>
    <x v="1"/>
    <m/>
  </r>
  <r>
    <x v="34"/>
    <x v="34"/>
    <x v="34"/>
    <x v="34"/>
    <x v="13"/>
    <x v="1"/>
    <n v="0.19523182815020587"/>
  </r>
  <r>
    <x v="35"/>
    <x v="35"/>
    <x v="35"/>
    <x v="35"/>
    <x v="13"/>
    <x v="1"/>
    <n v="0.19523183644848782"/>
  </r>
  <r>
    <x v="36"/>
    <x v="36"/>
    <x v="36"/>
    <x v="36"/>
    <x v="13"/>
    <x v="1"/>
    <n v="0.19523183644848782"/>
  </r>
  <r>
    <x v="37"/>
    <x v="37"/>
    <x v="37"/>
    <x v="37"/>
    <x v="13"/>
    <x v="1"/>
    <n v="89175.085000000006"/>
  </r>
  <r>
    <x v="38"/>
    <x v="38"/>
    <x v="38"/>
    <x v="38"/>
    <x v="13"/>
    <x v="1"/>
    <n v="82755.385999999999"/>
  </r>
  <r>
    <x v="39"/>
    <x v="39"/>
    <x v="39"/>
    <x v="39"/>
    <x v="13"/>
    <x v="1"/>
    <m/>
  </r>
  <r>
    <x v="40"/>
    <x v="40"/>
    <x v="40"/>
    <x v="40"/>
    <x v="13"/>
    <x v="1"/>
    <n v="6419.6989999999996"/>
  </r>
  <r>
    <x v="41"/>
    <x v="41"/>
    <x v="41"/>
    <x v="41"/>
    <x v="13"/>
    <x v="1"/>
    <m/>
  </r>
  <r>
    <x v="1"/>
    <x v="1"/>
    <x v="1"/>
    <x v="1"/>
    <x v="13"/>
    <x v="1"/>
    <n v="1.4851448485601814E-2"/>
  </r>
  <r>
    <x v="0"/>
    <x v="0"/>
    <x v="0"/>
    <x v="0"/>
    <x v="13"/>
    <x v="1"/>
    <n v="1.3274900963796312E-3"/>
  </r>
  <r>
    <x v="1"/>
    <x v="1"/>
    <x v="1"/>
    <x v="1"/>
    <x v="2"/>
    <x v="1"/>
    <n v="6.1504496235648874E-2"/>
  </r>
  <r>
    <x v="0"/>
    <x v="0"/>
    <x v="0"/>
    <x v="0"/>
    <x v="2"/>
    <x v="1"/>
    <n v="5.009845244066345E-3"/>
  </r>
  <r>
    <x v="2"/>
    <x v="2"/>
    <x v="2"/>
    <x v="2"/>
    <x v="2"/>
    <x v="1"/>
    <n v="276549.85499999998"/>
  </r>
  <r>
    <x v="3"/>
    <x v="3"/>
    <x v="3"/>
    <x v="3"/>
    <x v="2"/>
    <x v="1"/>
    <n v="210007.55900000001"/>
  </r>
  <r>
    <x v="4"/>
    <x v="4"/>
    <x v="4"/>
    <x v="4"/>
    <x v="2"/>
    <x v="1"/>
    <n v="245115.45499999999"/>
  </r>
  <r>
    <x v="5"/>
    <x v="5"/>
    <x v="5"/>
    <x v="5"/>
    <x v="2"/>
    <x v="1"/>
    <n v="35107.896000000001"/>
  </r>
  <r>
    <x v="6"/>
    <x v="6"/>
    <x v="6"/>
    <x v="6"/>
    <x v="2"/>
    <x v="1"/>
    <n v="22930.043000000001"/>
  </r>
  <r>
    <x v="7"/>
    <x v="7"/>
    <x v="7"/>
    <x v="7"/>
    <x v="2"/>
    <x v="1"/>
    <n v="16706.721000000001"/>
  </r>
  <r>
    <x v="8"/>
    <x v="8"/>
    <x v="8"/>
    <x v="8"/>
    <x v="2"/>
    <x v="1"/>
    <n v="526194.17799999996"/>
  </r>
  <r>
    <x v="9"/>
    <x v="9"/>
    <x v="9"/>
    <x v="9"/>
    <x v="2"/>
    <x v="1"/>
    <n v="332657.326"/>
  </r>
  <r>
    <x v="10"/>
    <x v="10"/>
    <x v="10"/>
    <x v="10"/>
    <x v="2"/>
    <x v="1"/>
    <n v="8042.1639999999998"/>
  </r>
  <r>
    <x v="11"/>
    <x v="11"/>
    <x v="11"/>
    <x v="11"/>
    <x v="2"/>
    <x v="1"/>
    <n v="185494.68799999999"/>
  </r>
  <r>
    <x v="12"/>
    <x v="12"/>
    <x v="12"/>
    <x v="12"/>
    <x v="2"/>
    <x v="1"/>
    <n v="4160056.3470000001"/>
  </r>
  <r>
    <x v="13"/>
    <x v="13"/>
    <x v="13"/>
    <x v="13"/>
    <x v="2"/>
    <x v="1"/>
    <n v="1684915.473"/>
  </r>
  <r>
    <x v="14"/>
    <x v="14"/>
    <x v="14"/>
    <x v="14"/>
    <x v="2"/>
    <x v="1"/>
    <n v="19714121.791999999"/>
  </r>
  <r>
    <x v="15"/>
    <x v="15"/>
    <x v="15"/>
    <x v="15"/>
    <x v="2"/>
    <x v="1"/>
    <n v="1740168.7679999999"/>
  </r>
  <r>
    <x v="16"/>
    <x v="16"/>
    <x v="16"/>
    <x v="16"/>
    <x v="2"/>
    <x v="1"/>
    <n v="2700524.5380000002"/>
  </r>
  <r>
    <x v="17"/>
    <x v="17"/>
    <x v="17"/>
    <x v="17"/>
    <x v="2"/>
    <x v="1"/>
    <n v="309658.652"/>
  </r>
  <r>
    <x v="18"/>
    <x v="18"/>
    <x v="18"/>
    <x v="18"/>
    <x v="2"/>
    <x v="1"/>
    <n v="30309445.57"/>
  </r>
  <r>
    <x v="19"/>
    <x v="19"/>
    <x v="19"/>
    <x v="19"/>
    <x v="2"/>
    <x v="1"/>
    <n v="939182.83799999999"/>
  </r>
  <r>
    <x v="20"/>
    <x v="20"/>
    <x v="20"/>
    <x v="20"/>
    <x v="2"/>
    <x v="1"/>
    <n v="18206245.416000001"/>
  </r>
  <r>
    <x v="21"/>
    <x v="21"/>
    <x v="21"/>
    <x v="21"/>
    <x v="2"/>
    <x v="1"/>
    <n v="4959343.466"/>
  </r>
  <r>
    <x v="22"/>
    <x v="22"/>
    <x v="22"/>
    <x v="22"/>
    <x v="2"/>
    <x v="1"/>
    <n v="2447874.9720000001"/>
  </r>
  <r>
    <x v="23"/>
    <x v="23"/>
    <x v="23"/>
    <x v="23"/>
    <x v="2"/>
    <x v="1"/>
    <n v="2445490.7859999998"/>
  </r>
  <r>
    <x v="24"/>
    <x v="24"/>
    <x v="24"/>
    <x v="24"/>
    <x v="2"/>
    <x v="1"/>
    <n v="1311308.091"/>
  </r>
  <r>
    <x v="25"/>
    <x v="25"/>
    <x v="25"/>
    <x v="25"/>
    <x v="2"/>
    <x v="1"/>
    <n v="30309445.568999998"/>
  </r>
  <r>
    <x v="26"/>
    <x v="26"/>
    <x v="26"/>
    <x v="26"/>
    <x v="2"/>
    <x v="1"/>
    <n v="8421409.5559999999"/>
  </r>
  <r>
    <x v="27"/>
    <x v="27"/>
    <x v="27"/>
    <x v="27"/>
    <x v="2"/>
    <x v="1"/>
    <n v="0.62884758800961116"/>
  </r>
  <r>
    <x v="28"/>
    <x v="28"/>
    <x v="28"/>
    <x v="28"/>
    <x v="2"/>
    <x v="1"/>
    <n v="2.1145099099903024E-2"/>
  </r>
  <r>
    <x v="29"/>
    <x v="29"/>
    <x v="29"/>
    <x v="29"/>
    <x v="2"/>
    <x v="1"/>
    <n v="0.3545069292492295"/>
  </r>
  <r>
    <x v="30"/>
    <x v="30"/>
    <x v="30"/>
    <x v="30"/>
    <x v="2"/>
    <x v="1"/>
    <n v="2479037.0440000002"/>
  </r>
  <r>
    <x v="31"/>
    <x v="31"/>
    <x v="31"/>
    <x v="31"/>
    <x v="2"/>
    <x v="1"/>
    <n v="2356965.17"/>
  </r>
  <r>
    <x v="32"/>
    <x v="32"/>
    <x v="32"/>
    <x v="32"/>
    <x v="2"/>
    <x v="1"/>
    <n v="100000"/>
  </r>
  <r>
    <x v="33"/>
    <x v="33"/>
    <x v="33"/>
    <x v="33"/>
    <x v="2"/>
    <x v="1"/>
    <n v="22071.874"/>
  </r>
  <r>
    <x v="34"/>
    <x v="34"/>
    <x v="34"/>
    <x v="34"/>
    <x v="2"/>
    <x v="1"/>
    <n v="0.18881719254488338"/>
  </r>
  <r>
    <x v="35"/>
    <x v="35"/>
    <x v="35"/>
    <x v="35"/>
    <x v="2"/>
    <x v="1"/>
    <n v="0.18713607636593355"/>
  </r>
  <r>
    <x v="36"/>
    <x v="36"/>
    <x v="36"/>
    <x v="36"/>
    <x v="2"/>
    <x v="1"/>
    <n v="0.17951952247046526"/>
  </r>
  <r>
    <x v="37"/>
    <x v="37"/>
    <x v="37"/>
    <x v="37"/>
    <x v="2"/>
    <x v="1"/>
    <n v="13129297.234999999"/>
  </r>
  <r>
    <x v="38"/>
    <x v="38"/>
    <x v="38"/>
    <x v="38"/>
    <x v="2"/>
    <x v="1"/>
    <n v="12006783.050000001"/>
  </r>
  <r>
    <x v="39"/>
    <x v="39"/>
    <x v="39"/>
    <x v="39"/>
    <x v="2"/>
    <x v="1"/>
    <n v="126688.959"/>
  </r>
  <r>
    <x v="40"/>
    <x v="40"/>
    <x v="40"/>
    <x v="40"/>
    <x v="2"/>
    <x v="1"/>
    <n v="957575.15099999995"/>
  </r>
  <r>
    <x v="41"/>
    <x v="41"/>
    <x v="41"/>
    <x v="41"/>
    <x v="2"/>
    <x v="1"/>
    <n v="38250.074999999997"/>
  </r>
  <r>
    <x v="2"/>
    <x v="2"/>
    <x v="2"/>
    <x v="2"/>
    <x v="3"/>
    <x v="1"/>
    <n v="1442.5719999999999"/>
  </r>
  <r>
    <x v="3"/>
    <x v="3"/>
    <x v="3"/>
    <x v="3"/>
    <x v="3"/>
    <x v="1"/>
    <n v="29825.388999999999"/>
  </r>
  <r>
    <x v="4"/>
    <x v="4"/>
    <x v="4"/>
    <x v="4"/>
    <x v="3"/>
    <x v="1"/>
    <n v="31662.991999999998"/>
  </r>
  <r>
    <x v="5"/>
    <x v="5"/>
    <x v="5"/>
    <x v="5"/>
    <x v="3"/>
    <x v="1"/>
    <n v="1837.6030000000001"/>
  </r>
  <r>
    <x v="6"/>
    <x v="6"/>
    <x v="6"/>
    <x v="6"/>
    <x v="3"/>
    <x v="1"/>
    <n v="10537.129000000001"/>
  </r>
  <r>
    <x v="7"/>
    <x v="7"/>
    <x v="7"/>
    <x v="7"/>
    <x v="3"/>
    <x v="1"/>
    <n v="2618.6579999999999"/>
  </r>
  <r>
    <x v="8"/>
    <x v="8"/>
    <x v="8"/>
    <x v="8"/>
    <x v="3"/>
    <x v="1"/>
    <n v="44423.748"/>
  </r>
  <r>
    <x v="9"/>
    <x v="9"/>
    <x v="9"/>
    <x v="9"/>
    <x v="3"/>
    <x v="1"/>
    <n v="36431.758000000002"/>
  </r>
  <r>
    <x v="10"/>
    <x v="10"/>
    <x v="10"/>
    <x v="10"/>
    <x v="3"/>
    <x v="1"/>
    <m/>
  </r>
  <r>
    <x v="11"/>
    <x v="11"/>
    <x v="11"/>
    <x v="11"/>
    <x v="3"/>
    <x v="1"/>
    <n v="7991.99"/>
  </r>
  <r>
    <x v="12"/>
    <x v="12"/>
    <x v="12"/>
    <x v="12"/>
    <x v="3"/>
    <x v="1"/>
    <n v="201362.36300000001"/>
  </r>
  <r>
    <x v="13"/>
    <x v="13"/>
    <x v="13"/>
    <x v="13"/>
    <x v="3"/>
    <x v="1"/>
    <n v="42359.010999999999"/>
  </r>
  <r>
    <x v="14"/>
    <x v="14"/>
    <x v="14"/>
    <x v="14"/>
    <x v="3"/>
    <x v="1"/>
    <n v="56042.078999999998"/>
  </r>
  <r>
    <x v="15"/>
    <x v="15"/>
    <x v="15"/>
    <x v="15"/>
    <x v="3"/>
    <x v="1"/>
    <n v="171426.473"/>
  </r>
  <r>
    <x v="16"/>
    <x v="16"/>
    <x v="16"/>
    <x v="16"/>
    <x v="3"/>
    <x v="1"/>
    <n v="21602.871999999999"/>
  </r>
  <r>
    <x v="17"/>
    <x v="17"/>
    <x v="17"/>
    <x v="17"/>
    <x v="3"/>
    <x v="1"/>
    <n v="125573.91099999999"/>
  </r>
  <r>
    <x v="18"/>
    <x v="18"/>
    <x v="18"/>
    <x v="18"/>
    <x v="3"/>
    <x v="1"/>
    <n v="618366.70900000003"/>
  </r>
  <r>
    <x v="19"/>
    <x v="19"/>
    <x v="19"/>
    <x v="19"/>
    <x v="3"/>
    <x v="1"/>
    <n v="6060.183"/>
  </r>
  <r>
    <x v="20"/>
    <x v="20"/>
    <x v="20"/>
    <x v="20"/>
    <x v="3"/>
    <x v="1"/>
    <n v="370276.33199999999"/>
  </r>
  <r>
    <x v="21"/>
    <x v="21"/>
    <x v="21"/>
    <x v="21"/>
    <x v="3"/>
    <x v="1"/>
    <n v="35721.697"/>
  </r>
  <r>
    <x v="22"/>
    <x v="22"/>
    <x v="22"/>
    <x v="22"/>
    <x v="3"/>
    <x v="1"/>
    <n v="22578.850999999999"/>
  </r>
  <r>
    <x v="23"/>
    <x v="23"/>
    <x v="23"/>
    <x v="23"/>
    <x v="3"/>
    <x v="1"/>
    <n v="64360.61"/>
  </r>
  <r>
    <x v="24"/>
    <x v="24"/>
    <x v="24"/>
    <x v="24"/>
    <x v="3"/>
    <x v="1"/>
    <n v="119369.03599999999"/>
  </r>
  <r>
    <x v="25"/>
    <x v="25"/>
    <x v="25"/>
    <x v="25"/>
    <x v="3"/>
    <x v="1"/>
    <n v="618366.70900000003"/>
  </r>
  <r>
    <x v="26"/>
    <x v="26"/>
    <x v="26"/>
    <x v="26"/>
    <x v="3"/>
    <x v="1"/>
    <n v="3502.5630000000001"/>
  </r>
  <r>
    <x v="27"/>
    <x v="27"/>
    <x v="27"/>
    <x v="27"/>
    <x v="3"/>
    <x v="1"/>
    <n v="0.7754556095201407"/>
  </r>
  <r>
    <x v="28"/>
    <x v="28"/>
    <x v="28"/>
    <x v="28"/>
    <x v="3"/>
    <x v="1"/>
    <m/>
  </r>
  <r>
    <x v="29"/>
    <x v="29"/>
    <x v="29"/>
    <x v="29"/>
    <x v="3"/>
    <x v="1"/>
    <s v="ei tietoa"/>
  </r>
  <r>
    <x v="30"/>
    <x v="30"/>
    <x v="30"/>
    <x v="30"/>
    <x v="3"/>
    <x v="1"/>
    <n v="54140.358"/>
  </r>
  <r>
    <x v="31"/>
    <x v="31"/>
    <x v="31"/>
    <x v="31"/>
    <x v="3"/>
    <x v="1"/>
    <n v="54140.358"/>
  </r>
  <r>
    <x v="32"/>
    <x v="32"/>
    <x v="32"/>
    <x v="32"/>
    <x v="3"/>
    <x v="1"/>
    <m/>
  </r>
  <r>
    <x v="33"/>
    <x v="33"/>
    <x v="33"/>
    <x v="33"/>
    <x v="3"/>
    <x v="1"/>
    <m/>
  </r>
  <r>
    <x v="34"/>
    <x v="34"/>
    <x v="34"/>
    <x v="34"/>
    <x v="3"/>
    <x v="1"/>
    <n v="0.23987471498257332"/>
  </r>
  <r>
    <x v="35"/>
    <x v="35"/>
    <x v="35"/>
    <x v="35"/>
    <x v="3"/>
    <x v="1"/>
    <n v="0.23987471498257332"/>
  </r>
  <r>
    <x v="36"/>
    <x v="36"/>
    <x v="36"/>
    <x v="36"/>
    <x v="3"/>
    <x v="1"/>
    <n v="0.23987471498257332"/>
  </r>
  <r>
    <x v="37"/>
    <x v="37"/>
    <x v="37"/>
    <x v="37"/>
    <x v="3"/>
    <x v="1"/>
    <n v="225702.6465"/>
  </r>
  <r>
    <x v="38"/>
    <x v="38"/>
    <x v="38"/>
    <x v="38"/>
    <x v="3"/>
    <x v="1"/>
    <n v="140800.383"/>
  </r>
  <r>
    <x v="39"/>
    <x v="39"/>
    <x v="39"/>
    <x v="39"/>
    <x v="3"/>
    <x v="1"/>
    <n v="14776.273999999999"/>
  </r>
  <r>
    <x v="40"/>
    <x v="40"/>
    <x v="40"/>
    <x v="40"/>
    <x v="3"/>
    <x v="1"/>
    <n v="67494.962499999994"/>
  </r>
  <r>
    <x v="41"/>
    <x v="41"/>
    <x v="41"/>
    <x v="41"/>
    <x v="3"/>
    <x v="1"/>
    <n v="2631.027"/>
  </r>
  <r>
    <x v="1"/>
    <x v="1"/>
    <x v="1"/>
    <x v="1"/>
    <x v="3"/>
    <x v="1"/>
    <n v="0.13091843839800787"/>
  </r>
  <r>
    <x v="0"/>
    <x v="0"/>
    <x v="0"/>
    <x v="0"/>
    <x v="3"/>
    <x v="1"/>
    <n v="1.3570279966406695E-2"/>
  </r>
  <r>
    <x v="2"/>
    <x v="2"/>
    <x v="2"/>
    <x v="2"/>
    <x v="14"/>
    <x v="1"/>
    <n v="66893.497000000003"/>
  </r>
  <r>
    <x v="3"/>
    <x v="3"/>
    <x v="3"/>
    <x v="3"/>
    <x v="14"/>
    <x v="1"/>
    <n v="46700.798000000003"/>
  </r>
  <r>
    <x v="4"/>
    <x v="4"/>
    <x v="4"/>
    <x v="4"/>
    <x v="14"/>
    <x v="1"/>
    <n v="52998.175000000003"/>
  </r>
  <r>
    <x v="5"/>
    <x v="5"/>
    <x v="5"/>
    <x v="5"/>
    <x v="14"/>
    <x v="1"/>
    <n v="6297.3770000000004"/>
  </r>
  <r>
    <x v="6"/>
    <x v="6"/>
    <x v="6"/>
    <x v="6"/>
    <x v="14"/>
    <x v="1"/>
    <n v="34738.792000000001"/>
  </r>
  <r>
    <x v="7"/>
    <x v="7"/>
    <x v="7"/>
    <x v="7"/>
    <x v="14"/>
    <x v="1"/>
    <n v="1910.4949999999999"/>
  </r>
  <r>
    <x v="8"/>
    <x v="8"/>
    <x v="8"/>
    <x v="8"/>
    <x v="14"/>
    <x v="1"/>
    <n v="150243.58199999999"/>
  </r>
  <r>
    <x v="9"/>
    <x v="9"/>
    <x v="9"/>
    <x v="9"/>
    <x v="14"/>
    <x v="1"/>
    <n v="78435.675000000003"/>
  </r>
  <r>
    <x v="10"/>
    <x v="10"/>
    <x v="10"/>
    <x v="10"/>
    <x v="14"/>
    <x v="1"/>
    <n v="1347.88"/>
  </r>
  <r>
    <x v="11"/>
    <x v="11"/>
    <x v="11"/>
    <x v="11"/>
    <x v="14"/>
    <x v="1"/>
    <n v="70460.028000000006"/>
  </r>
  <r>
    <x v="12"/>
    <x v="12"/>
    <x v="12"/>
    <x v="12"/>
    <x v="14"/>
    <x v="1"/>
    <n v="58512.480000000003"/>
  </r>
  <r>
    <x v="13"/>
    <x v="13"/>
    <x v="13"/>
    <x v="13"/>
    <x v="14"/>
    <x v="1"/>
    <n v="48395.131000000001"/>
  </r>
  <r>
    <x v="14"/>
    <x v="14"/>
    <x v="14"/>
    <x v="14"/>
    <x v="14"/>
    <x v="1"/>
    <n v="6592724.0199999996"/>
  </r>
  <r>
    <x v="15"/>
    <x v="15"/>
    <x v="15"/>
    <x v="15"/>
    <x v="14"/>
    <x v="1"/>
    <n v="53609.04"/>
  </r>
  <r>
    <x v="16"/>
    <x v="16"/>
    <x v="16"/>
    <x v="16"/>
    <x v="14"/>
    <x v="1"/>
    <n v="22887.241999999998"/>
  </r>
  <r>
    <x v="17"/>
    <x v="17"/>
    <x v="17"/>
    <x v="17"/>
    <x v="14"/>
    <x v="1"/>
    <n v="48159.428999999996"/>
  </r>
  <r>
    <x v="18"/>
    <x v="18"/>
    <x v="18"/>
    <x v="18"/>
    <x v="14"/>
    <x v="1"/>
    <n v="6824287.3420000002"/>
  </r>
  <r>
    <x v="19"/>
    <x v="19"/>
    <x v="19"/>
    <x v="19"/>
    <x v="14"/>
    <x v="1"/>
    <n v="1393379.1669999999"/>
  </r>
  <r>
    <x v="20"/>
    <x v="20"/>
    <x v="20"/>
    <x v="20"/>
    <x v="14"/>
    <x v="1"/>
    <n v="4870352.5590000004"/>
  </r>
  <r>
    <x v="21"/>
    <x v="21"/>
    <x v="21"/>
    <x v="21"/>
    <x v="14"/>
    <x v="1"/>
    <n v="60234.091"/>
  </r>
  <r>
    <x v="22"/>
    <x v="22"/>
    <x v="22"/>
    <x v="22"/>
    <x v="14"/>
    <x v="1"/>
    <n v="9602.0249999999996"/>
  </r>
  <r>
    <x v="23"/>
    <x v="23"/>
    <x v="23"/>
    <x v="23"/>
    <x v="14"/>
    <x v="1"/>
    <n v="408286.99599999998"/>
  </r>
  <r>
    <x v="24"/>
    <x v="24"/>
    <x v="24"/>
    <x v="24"/>
    <x v="14"/>
    <x v="1"/>
    <n v="82432.502999999997"/>
  </r>
  <r>
    <x v="25"/>
    <x v="25"/>
    <x v="25"/>
    <x v="25"/>
    <x v="14"/>
    <x v="1"/>
    <n v="6824287.341"/>
  </r>
  <r>
    <x v="26"/>
    <x v="26"/>
    <x v="26"/>
    <x v="26"/>
    <x v="14"/>
    <x v="1"/>
    <n v="1237672.2409999999"/>
  </r>
  <r>
    <x v="27"/>
    <x v="27"/>
    <x v="27"/>
    <x v="27"/>
    <x v="14"/>
    <x v="1"/>
    <n v="0.47753392475090495"/>
  </r>
  <r>
    <x v="28"/>
    <x v="28"/>
    <x v="28"/>
    <x v="28"/>
    <x v="14"/>
    <x v="1"/>
    <n v="6.6792335785130028E-3"/>
  </r>
  <r>
    <x v="29"/>
    <x v="29"/>
    <x v="29"/>
    <x v="29"/>
    <x v="14"/>
    <x v="1"/>
    <n v="0.2039030882509035"/>
  </r>
  <r>
    <x v="30"/>
    <x v="30"/>
    <x v="30"/>
    <x v="30"/>
    <x v="14"/>
    <x v="1"/>
    <n v="413331.88670999999"/>
  </r>
  <r>
    <x v="31"/>
    <x v="31"/>
    <x v="31"/>
    <x v="31"/>
    <x v="14"/>
    <x v="1"/>
    <n v="354214.88670999999"/>
  </r>
  <r>
    <x v="32"/>
    <x v="32"/>
    <x v="32"/>
    <x v="32"/>
    <x v="14"/>
    <x v="1"/>
    <m/>
  </r>
  <r>
    <x v="33"/>
    <x v="33"/>
    <x v="33"/>
    <x v="33"/>
    <x v="14"/>
    <x v="1"/>
    <n v="59117"/>
  </r>
  <r>
    <x v="34"/>
    <x v="34"/>
    <x v="34"/>
    <x v="34"/>
    <x v="14"/>
    <x v="1"/>
    <n v="0.18439076056596151"/>
  </r>
  <r>
    <x v="35"/>
    <x v="35"/>
    <x v="35"/>
    <x v="35"/>
    <x v="14"/>
    <x v="1"/>
    <n v="0.15801817973474683"/>
  </r>
  <r>
    <x v="36"/>
    <x v="36"/>
    <x v="36"/>
    <x v="36"/>
    <x v="14"/>
    <x v="1"/>
    <n v="0.15801817973474683"/>
  </r>
  <r>
    <x v="37"/>
    <x v="37"/>
    <x v="37"/>
    <x v="37"/>
    <x v="14"/>
    <x v="1"/>
    <n v="2241608.4484999999"/>
  </r>
  <r>
    <x v="38"/>
    <x v="38"/>
    <x v="38"/>
    <x v="38"/>
    <x v="14"/>
    <x v="1"/>
    <n v="2072698.2287000001"/>
  </r>
  <r>
    <x v="39"/>
    <x v="39"/>
    <x v="39"/>
    <x v="39"/>
    <x v="14"/>
    <x v="1"/>
    <m/>
  </r>
  <r>
    <x v="40"/>
    <x v="40"/>
    <x v="40"/>
    <x v="40"/>
    <x v="14"/>
    <x v="1"/>
    <n v="168910.21980000002"/>
  </r>
  <r>
    <x v="41"/>
    <x v="41"/>
    <x v="41"/>
    <x v="41"/>
    <x v="14"/>
    <x v="1"/>
    <m/>
  </r>
  <r>
    <x v="1"/>
    <x v="1"/>
    <x v="1"/>
    <x v="1"/>
    <x v="14"/>
    <x v="1"/>
    <n v="0.47082017751792565"/>
  </r>
  <r>
    <x v="0"/>
    <x v="0"/>
    <x v="0"/>
    <x v="0"/>
    <x v="14"/>
    <x v="1"/>
    <n v="2.3707300818982809E-2"/>
  </r>
  <r>
    <x v="2"/>
    <x v="2"/>
    <x v="2"/>
    <x v="2"/>
    <x v="6"/>
    <x v="1"/>
    <n v="789626.51100000006"/>
  </r>
  <r>
    <x v="3"/>
    <x v="3"/>
    <x v="3"/>
    <x v="3"/>
    <x v="6"/>
    <x v="1"/>
    <n v="77704.866999999998"/>
  </r>
  <r>
    <x v="4"/>
    <x v="4"/>
    <x v="4"/>
    <x v="4"/>
    <x v="6"/>
    <x v="1"/>
    <n v="725868.78"/>
  </r>
  <r>
    <x v="5"/>
    <x v="5"/>
    <x v="5"/>
    <x v="5"/>
    <x v="6"/>
    <x v="1"/>
    <n v="648163.91299999994"/>
  </r>
  <r>
    <x v="6"/>
    <x v="6"/>
    <x v="6"/>
    <x v="6"/>
    <x v="6"/>
    <x v="1"/>
    <n v="1357844.7279999999"/>
  </r>
  <r>
    <x v="7"/>
    <x v="7"/>
    <x v="7"/>
    <x v="7"/>
    <x v="6"/>
    <x v="1"/>
    <n v="61178.544000000002"/>
  </r>
  <r>
    <x v="8"/>
    <x v="8"/>
    <x v="8"/>
    <x v="8"/>
    <x v="6"/>
    <x v="1"/>
    <n v="2286354.65"/>
  </r>
  <r>
    <x v="9"/>
    <x v="9"/>
    <x v="9"/>
    <x v="9"/>
    <x v="6"/>
    <x v="1"/>
    <n v="917636.13899999997"/>
  </r>
  <r>
    <x v="10"/>
    <x v="10"/>
    <x v="10"/>
    <x v="10"/>
    <x v="6"/>
    <x v="1"/>
    <n v="57780.404999999999"/>
  </r>
  <r>
    <x v="11"/>
    <x v="11"/>
    <x v="11"/>
    <x v="11"/>
    <x v="6"/>
    <x v="1"/>
    <n v="1310938.1059999999"/>
  </r>
  <r>
    <x v="12"/>
    <x v="12"/>
    <x v="12"/>
    <x v="12"/>
    <x v="6"/>
    <x v="1"/>
    <n v="39856960.284000002"/>
  </r>
  <r>
    <x v="13"/>
    <x v="13"/>
    <x v="13"/>
    <x v="13"/>
    <x v="6"/>
    <x v="1"/>
    <n v="26267292.572000001"/>
  </r>
  <r>
    <x v="14"/>
    <x v="14"/>
    <x v="14"/>
    <x v="14"/>
    <x v="6"/>
    <x v="1"/>
    <n v="94058862.423999995"/>
  </r>
  <r>
    <x v="15"/>
    <x v="15"/>
    <x v="15"/>
    <x v="15"/>
    <x v="6"/>
    <x v="1"/>
    <n v="34770512.892999999"/>
  </r>
  <r>
    <x v="16"/>
    <x v="16"/>
    <x v="16"/>
    <x v="16"/>
    <x v="6"/>
    <x v="1"/>
    <n v="80557422.909999996"/>
  </r>
  <r>
    <x v="17"/>
    <x v="17"/>
    <x v="17"/>
    <x v="17"/>
    <x v="6"/>
    <x v="1"/>
    <n v="24971274.548"/>
  </r>
  <r>
    <x v="18"/>
    <x v="18"/>
    <x v="18"/>
    <x v="18"/>
    <x v="6"/>
    <x v="1"/>
    <n v="300482325.63099998"/>
  </r>
  <r>
    <x v="19"/>
    <x v="19"/>
    <x v="19"/>
    <x v="19"/>
    <x v="6"/>
    <x v="1"/>
    <n v="70041411.697999999"/>
  </r>
  <r>
    <x v="20"/>
    <x v="20"/>
    <x v="20"/>
    <x v="20"/>
    <x v="6"/>
    <x v="1"/>
    <n v="62149884.887000002"/>
  </r>
  <r>
    <x v="21"/>
    <x v="21"/>
    <x v="21"/>
    <x v="21"/>
    <x v="6"/>
    <x v="1"/>
    <n v="43484782.778999999"/>
  </r>
  <r>
    <x v="22"/>
    <x v="22"/>
    <x v="22"/>
    <x v="22"/>
    <x v="6"/>
    <x v="1"/>
    <n v="83537632.650999993"/>
  </r>
  <r>
    <x v="23"/>
    <x v="23"/>
    <x v="23"/>
    <x v="23"/>
    <x v="6"/>
    <x v="1"/>
    <n v="11632568.965"/>
  </r>
  <r>
    <x v="24"/>
    <x v="24"/>
    <x v="24"/>
    <x v="24"/>
    <x v="6"/>
    <x v="1"/>
    <n v="29636044.651000001"/>
  </r>
  <r>
    <x v="25"/>
    <x v="25"/>
    <x v="25"/>
    <x v="25"/>
    <x v="6"/>
    <x v="1"/>
    <n v="300482325.63099998"/>
  </r>
  <r>
    <x v="26"/>
    <x v="26"/>
    <x v="26"/>
    <x v="26"/>
    <x v="6"/>
    <x v="1"/>
    <n v="33503801.791999999"/>
  </r>
  <r>
    <x v="27"/>
    <x v="27"/>
    <x v="27"/>
    <x v="27"/>
    <x v="6"/>
    <x v="1"/>
    <n v="0.39514018002412704"/>
  </r>
  <r>
    <x v="28"/>
    <x v="28"/>
    <x v="28"/>
    <x v="28"/>
    <x v="6"/>
    <x v="1"/>
    <n v="1.3787302734110315E-2"/>
  </r>
  <r>
    <x v="29"/>
    <x v="29"/>
    <x v="29"/>
    <x v="29"/>
    <x v="6"/>
    <x v="1"/>
    <n v="0.27208538829171053"/>
  </r>
  <r>
    <x v="30"/>
    <x v="30"/>
    <x v="30"/>
    <x v="30"/>
    <x v="6"/>
    <x v="1"/>
    <n v="11003030.04816"/>
  </r>
  <r>
    <x v="31"/>
    <x v="31"/>
    <x v="31"/>
    <x v="31"/>
    <x v="6"/>
    <x v="1"/>
    <n v="10376735.04816"/>
  </r>
  <r>
    <x v="32"/>
    <x v="32"/>
    <x v="32"/>
    <x v="32"/>
    <x v="6"/>
    <x v="1"/>
    <n v="550000"/>
  </r>
  <r>
    <x v="33"/>
    <x v="33"/>
    <x v="33"/>
    <x v="33"/>
    <x v="6"/>
    <x v="1"/>
    <n v="76295"/>
  </r>
  <r>
    <x v="34"/>
    <x v="34"/>
    <x v="34"/>
    <x v="34"/>
    <x v="6"/>
    <x v="1"/>
    <n v="0.27840924295422992"/>
  </r>
  <r>
    <x v="35"/>
    <x v="35"/>
    <x v="35"/>
    <x v="35"/>
    <x v="6"/>
    <x v="1"/>
    <n v="0.27647875352557066"/>
  </r>
  <r>
    <x v="36"/>
    <x v="36"/>
    <x v="36"/>
    <x v="36"/>
    <x v="6"/>
    <x v="1"/>
    <n v="0.26256212483741825"/>
  </r>
  <r>
    <x v="37"/>
    <x v="37"/>
    <x v="37"/>
    <x v="37"/>
    <x v="6"/>
    <x v="1"/>
    <n v="39521065.936625108"/>
  </r>
  <r>
    <x v="38"/>
    <x v="38"/>
    <x v="38"/>
    <x v="38"/>
    <x v="6"/>
    <x v="1"/>
    <n v="29650223.490139998"/>
  </r>
  <r>
    <x v="39"/>
    <x v="39"/>
    <x v="39"/>
    <x v="39"/>
    <x v="6"/>
    <x v="1"/>
    <n v="4327742.3951000897"/>
  </r>
  <r>
    <x v="40"/>
    <x v="40"/>
    <x v="40"/>
    <x v="40"/>
    <x v="6"/>
    <x v="1"/>
    <n v="3666255.25"/>
  </r>
  <r>
    <x v="41"/>
    <x v="41"/>
    <x v="41"/>
    <x v="41"/>
    <x v="6"/>
    <x v="1"/>
    <n v="1876844.8013849999"/>
  </r>
  <r>
    <x v="1"/>
    <x v="1"/>
    <x v="1"/>
    <x v="1"/>
    <x v="6"/>
    <x v="1"/>
    <n v="9.695089765001573E-2"/>
  </r>
  <r>
    <x v="0"/>
    <x v="0"/>
    <x v="0"/>
    <x v="0"/>
    <x v="6"/>
    <x v="1"/>
    <n v="3.101030429120551E-3"/>
  </r>
  <r>
    <x v="2"/>
    <x v="2"/>
    <x v="2"/>
    <x v="2"/>
    <x v="15"/>
    <x v="1"/>
    <n v="31713.511999999999"/>
  </r>
  <r>
    <x v="3"/>
    <x v="3"/>
    <x v="3"/>
    <x v="3"/>
    <x v="15"/>
    <x v="1"/>
    <n v="15281.772000000001"/>
  </r>
  <r>
    <x v="4"/>
    <x v="4"/>
    <x v="4"/>
    <x v="4"/>
    <x v="15"/>
    <x v="1"/>
    <n v="17481.331999999999"/>
  </r>
  <r>
    <x v="5"/>
    <x v="5"/>
    <x v="5"/>
    <x v="5"/>
    <x v="15"/>
    <x v="1"/>
    <n v="2199.56"/>
  </r>
  <r>
    <x v="6"/>
    <x v="6"/>
    <x v="6"/>
    <x v="6"/>
    <x v="15"/>
    <x v="1"/>
    <n v="5005.4870000000001"/>
  </r>
  <r>
    <x v="7"/>
    <x v="7"/>
    <x v="7"/>
    <x v="7"/>
    <x v="15"/>
    <x v="1"/>
    <n v="4287.0929999999998"/>
  </r>
  <r>
    <x v="8"/>
    <x v="8"/>
    <x v="8"/>
    <x v="8"/>
    <x v="15"/>
    <x v="1"/>
    <n v="56287.864000000001"/>
  </r>
  <r>
    <x v="9"/>
    <x v="9"/>
    <x v="9"/>
    <x v="9"/>
    <x v="15"/>
    <x v="1"/>
    <n v="33056.449000000001"/>
  </r>
  <r>
    <x v="10"/>
    <x v="10"/>
    <x v="10"/>
    <x v="10"/>
    <x v="15"/>
    <x v="1"/>
    <n v="3593.7840000000001"/>
  </r>
  <r>
    <x v="11"/>
    <x v="11"/>
    <x v="11"/>
    <x v="11"/>
    <x v="15"/>
    <x v="1"/>
    <n v="19637.631000000001"/>
  </r>
  <r>
    <x v="12"/>
    <x v="12"/>
    <x v="12"/>
    <x v="12"/>
    <x v="15"/>
    <x v="1"/>
    <n v="129902.447"/>
  </r>
  <r>
    <x v="13"/>
    <x v="13"/>
    <x v="13"/>
    <x v="13"/>
    <x v="15"/>
    <x v="1"/>
    <n v="17565.034"/>
  </r>
  <r>
    <x v="14"/>
    <x v="14"/>
    <x v="14"/>
    <x v="14"/>
    <x v="15"/>
    <x v="1"/>
    <n v="1533483.578"/>
  </r>
  <r>
    <x v="15"/>
    <x v="15"/>
    <x v="15"/>
    <x v="15"/>
    <x v="15"/>
    <x v="1"/>
    <n v="103930.978"/>
  </r>
  <r>
    <x v="16"/>
    <x v="16"/>
    <x v="16"/>
    <x v="16"/>
    <x v="15"/>
    <x v="1"/>
    <n v="7413.683"/>
  </r>
  <r>
    <x v="17"/>
    <x v="17"/>
    <x v="17"/>
    <x v="17"/>
    <x v="15"/>
    <x v="1"/>
    <n v="142368.58499999999"/>
  </r>
  <r>
    <x v="18"/>
    <x v="18"/>
    <x v="18"/>
    <x v="18"/>
    <x v="15"/>
    <x v="1"/>
    <n v="1934664.3049999999"/>
  </r>
  <r>
    <x v="19"/>
    <x v="19"/>
    <x v="19"/>
    <x v="19"/>
    <x v="15"/>
    <x v="1"/>
    <n v="43707.451000000001"/>
  </r>
  <r>
    <x v="20"/>
    <x v="20"/>
    <x v="20"/>
    <x v="20"/>
    <x v="15"/>
    <x v="1"/>
    <n v="1461887.8659999999"/>
  </r>
  <r>
    <x v="21"/>
    <x v="21"/>
    <x v="21"/>
    <x v="21"/>
    <x v="15"/>
    <x v="1"/>
    <n v="186715.86900000001"/>
  </r>
  <r>
    <x v="22"/>
    <x v="22"/>
    <x v="22"/>
    <x v="22"/>
    <x v="15"/>
    <x v="1"/>
    <m/>
  </r>
  <r>
    <x v="23"/>
    <x v="23"/>
    <x v="23"/>
    <x v="23"/>
    <x v="15"/>
    <x v="1"/>
    <n v="154360.397"/>
  </r>
  <r>
    <x v="24"/>
    <x v="24"/>
    <x v="24"/>
    <x v="24"/>
    <x v="15"/>
    <x v="1"/>
    <n v="87992.721999999994"/>
  </r>
  <r>
    <x v="25"/>
    <x v="25"/>
    <x v="25"/>
    <x v="25"/>
    <x v="15"/>
    <x v="1"/>
    <n v="1934664.3049999999"/>
  </r>
  <r>
    <x v="26"/>
    <x v="26"/>
    <x v="26"/>
    <x v="26"/>
    <x v="15"/>
    <x v="1"/>
    <n v="128828.395"/>
  </r>
  <r>
    <x v="27"/>
    <x v="27"/>
    <x v="27"/>
    <x v="27"/>
    <x v="15"/>
    <x v="1"/>
    <n v="0.53474636189008928"/>
  </r>
  <r>
    <x v="28"/>
    <x v="28"/>
    <x v="28"/>
    <x v="28"/>
    <x v="15"/>
    <x v="1"/>
    <n v="1.3192055751238786E-2"/>
  </r>
  <r>
    <x v="29"/>
    <x v="29"/>
    <x v="29"/>
    <x v="29"/>
    <x v="15"/>
    <x v="1"/>
    <n v="0.18322815156343164"/>
  </r>
  <r>
    <x v="30"/>
    <x v="30"/>
    <x v="30"/>
    <x v="30"/>
    <x v="15"/>
    <x v="1"/>
    <n v="208839.92199999999"/>
  </r>
  <r>
    <x v="31"/>
    <x v="31"/>
    <x v="31"/>
    <x v="31"/>
    <x v="15"/>
    <x v="1"/>
    <n v="200609.709"/>
  </r>
  <r>
    <x v="32"/>
    <x v="32"/>
    <x v="32"/>
    <x v="32"/>
    <x v="15"/>
    <x v="1"/>
    <m/>
  </r>
  <r>
    <x v="33"/>
    <x v="33"/>
    <x v="33"/>
    <x v="33"/>
    <x v="15"/>
    <x v="1"/>
    <n v="8230.2139999999999"/>
  </r>
  <r>
    <x v="34"/>
    <x v="34"/>
    <x v="34"/>
    <x v="34"/>
    <x v="15"/>
    <x v="1"/>
    <n v="0.2015402688956599"/>
  </r>
  <r>
    <x v="35"/>
    <x v="35"/>
    <x v="35"/>
    <x v="35"/>
    <x v="15"/>
    <x v="1"/>
    <n v="0.19359772934094507"/>
  </r>
  <r>
    <x v="36"/>
    <x v="36"/>
    <x v="36"/>
    <x v="36"/>
    <x v="15"/>
    <x v="1"/>
    <n v="0.19359772934094507"/>
  </r>
  <r>
    <x v="37"/>
    <x v="37"/>
    <x v="37"/>
    <x v="37"/>
    <x v="15"/>
    <x v="1"/>
    <n v="1036219.328"/>
  </r>
  <r>
    <x v="38"/>
    <x v="38"/>
    <x v="38"/>
    <x v="38"/>
    <x v="15"/>
    <x v="1"/>
    <n v="930277.81400000001"/>
  </r>
  <r>
    <x v="39"/>
    <x v="39"/>
    <x v="39"/>
    <x v="39"/>
    <x v="15"/>
    <x v="1"/>
    <n v="20891.728999999999"/>
  </r>
  <r>
    <x v="40"/>
    <x v="40"/>
    <x v="40"/>
    <x v="40"/>
    <x v="15"/>
    <x v="1"/>
    <n v="79226.698999999993"/>
  </r>
  <r>
    <x v="41"/>
    <x v="41"/>
    <x v="41"/>
    <x v="41"/>
    <x v="15"/>
    <x v="1"/>
    <n v="5823.0860000000002"/>
  </r>
  <r>
    <x v="1"/>
    <x v="1"/>
    <x v="1"/>
    <x v="1"/>
    <x v="15"/>
    <x v="1"/>
    <n v="4.8116585452808169E-2"/>
  </r>
  <r>
    <x v="0"/>
    <x v="0"/>
    <x v="0"/>
    <x v="0"/>
    <x v="15"/>
    <x v="1"/>
    <n v="3.9744639786230248E-3"/>
  </r>
  <r>
    <x v="2"/>
    <x v="2"/>
    <x v="2"/>
    <x v="2"/>
    <x v="8"/>
    <x v="1"/>
    <n v="196863.193"/>
  </r>
  <r>
    <x v="3"/>
    <x v="3"/>
    <x v="3"/>
    <x v="3"/>
    <x v="8"/>
    <x v="1"/>
    <n v="96934.987999999998"/>
  </r>
  <r>
    <x v="4"/>
    <x v="4"/>
    <x v="4"/>
    <x v="4"/>
    <x v="8"/>
    <x v="1"/>
    <n v="137172.78599999999"/>
  </r>
  <r>
    <x v="5"/>
    <x v="5"/>
    <x v="5"/>
    <x v="5"/>
    <x v="8"/>
    <x v="1"/>
    <n v="40237.798000000003"/>
  </r>
  <r>
    <x v="6"/>
    <x v="6"/>
    <x v="6"/>
    <x v="6"/>
    <x v="8"/>
    <x v="1"/>
    <n v="220699.50399999999"/>
  </r>
  <r>
    <x v="7"/>
    <x v="7"/>
    <x v="7"/>
    <x v="7"/>
    <x v="8"/>
    <x v="1"/>
    <n v="22392.794999999998"/>
  </r>
  <r>
    <x v="8"/>
    <x v="8"/>
    <x v="8"/>
    <x v="8"/>
    <x v="8"/>
    <x v="1"/>
    <n v="536890.48"/>
  </r>
  <r>
    <x v="9"/>
    <x v="9"/>
    <x v="9"/>
    <x v="9"/>
    <x v="8"/>
    <x v="1"/>
    <n v="157406.152"/>
  </r>
  <r>
    <x v="10"/>
    <x v="10"/>
    <x v="10"/>
    <x v="10"/>
    <x v="8"/>
    <x v="1"/>
    <n v="29685.968000000001"/>
  </r>
  <r>
    <x v="11"/>
    <x v="11"/>
    <x v="11"/>
    <x v="11"/>
    <x v="8"/>
    <x v="1"/>
    <n v="349798.36"/>
  </r>
  <r>
    <x v="12"/>
    <x v="12"/>
    <x v="12"/>
    <x v="12"/>
    <x v="8"/>
    <x v="1"/>
    <n v="8796473.0629999992"/>
  </r>
  <r>
    <x v="13"/>
    <x v="13"/>
    <x v="13"/>
    <x v="13"/>
    <x v="8"/>
    <x v="1"/>
    <n v="9327636.898"/>
  </r>
  <r>
    <x v="14"/>
    <x v="14"/>
    <x v="14"/>
    <x v="14"/>
    <x v="8"/>
    <x v="1"/>
    <n v="17207406.767000001"/>
  </r>
  <r>
    <x v="15"/>
    <x v="15"/>
    <x v="15"/>
    <x v="15"/>
    <x v="8"/>
    <x v="1"/>
    <n v="12330830.102"/>
  </r>
  <r>
    <x v="16"/>
    <x v="16"/>
    <x v="16"/>
    <x v="16"/>
    <x v="8"/>
    <x v="1"/>
    <n v="4993443.932"/>
  </r>
  <r>
    <x v="17"/>
    <x v="17"/>
    <x v="17"/>
    <x v="17"/>
    <x v="8"/>
    <x v="1"/>
    <n v="3073006.281"/>
  </r>
  <r>
    <x v="18"/>
    <x v="18"/>
    <x v="18"/>
    <x v="18"/>
    <x v="8"/>
    <x v="1"/>
    <n v="55728797.042999998"/>
  </r>
  <r>
    <x v="19"/>
    <x v="19"/>
    <x v="19"/>
    <x v="19"/>
    <x v="8"/>
    <x v="1"/>
    <n v="7470981.3130000001"/>
  </r>
  <r>
    <x v="20"/>
    <x v="20"/>
    <x v="20"/>
    <x v="20"/>
    <x v="8"/>
    <x v="1"/>
    <n v="15390798.753"/>
  </r>
  <r>
    <x v="21"/>
    <x v="21"/>
    <x v="21"/>
    <x v="21"/>
    <x v="8"/>
    <x v="1"/>
    <n v="21366665.028000001"/>
  </r>
  <r>
    <x v="22"/>
    <x v="22"/>
    <x v="22"/>
    <x v="22"/>
    <x v="8"/>
    <x v="1"/>
    <n v="4976822.9419999998"/>
  </r>
  <r>
    <x v="23"/>
    <x v="23"/>
    <x v="23"/>
    <x v="23"/>
    <x v="8"/>
    <x v="1"/>
    <n v="2142463.0240000002"/>
  </r>
  <r>
    <x v="24"/>
    <x v="24"/>
    <x v="24"/>
    <x v="24"/>
    <x v="8"/>
    <x v="1"/>
    <n v="4381065.9859999996"/>
  </r>
  <r>
    <x v="25"/>
    <x v="25"/>
    <x v="25"/>
    <x v="25"/>
    <x v="8"/>
    <x v="1"/>
    <n v="55728797.045999996"/>
  </r>
  <r>
    <x v="26"/>
    <x v="26"/>
    <x v="26"/>
    <x v="26"/>
    <x v="8"/>
    <x v="1"/>
    <n v="119104428.778"/>
  </r>
  <r>
    <x v="27"/>
    <x v="27"/>
    <x v="27"/>
    <x v="27"/>
    <x v="8"/>
    <x v="1"/>
    <n v="0.26345905980523932"/>
  </r>
  <r>
    <x v="28"/>
    <x v="28"/>
    <x v="28"/>
    <x v="28"/>
    <x v="8"/>
    <x v="1"/>
    <n v="1.0460013519157995E-2"/>
  </r>
  <r>
    <x v="29"/>
    <x v="29"/>
    <x v="29"/>
    <x v="29"/>
    <x v="8"/>
    <x v="1"/>
    <n v="0.6096207144492064"/>
  </r>
  <r>
    <x v="30"/>
    <x v="30"/>
    <x v="30"/>
    <x v="30"/>
    <x v="8"/>
    <x v="1"/>
    <n v="4013608.0813000002"/>
  </r>
  <r>
    <x v="31"/>
    <x v="31"/>
    <x v="31"/>
    <x v="31"/>
    <x v="8"/>
    <x v="1"/>
    <n v="2614853.3763000001"/>
  </r>
  <r>
    <x v="32"/>
    <x v="32"/>
    <x v="32"/>
    <x v="32"/>
    <x v="8"/>
    <x v="1"/>
    <n v="191565.5"/>
  </r>
  <r>
    <x v="33"/>
    <x v="33"/>
    <x v="33"/>
    <x v="33"/>
    <x v="8"/>
    <x v="1"/>
    <n v="1207189.2050000001"/>
  </r>
  <r>
    <x v="34"/>
    <x v="34"/>
    <x v="34"/>
    <x v="34"/>
    <x v="8"/>
    <x v="1"/>
    <n v="0.1976353674289584"/>
  </r>
  <r>
    <x v="35"/>
    <x v="35"/>
    <x v="35"/>
    <x v="35"/>
    <x v="8"/>
    <x v="1"/>
    <n v="0.13819177521624526"/>
  </r>
  <r>
    <x v="36"/>
    <x v="36"/>
    <x v="36"/>
    <x v="36"/>
    <x v="8"/>
    <x v="1"/>
    <n v="0.12875883676976163"/>
  </r>
  <r>
    <x v="37"/>
    <x v="37"/>
    <x v="37"/>
    <x v="37"/>
    <x v="8"/>
    <x v="1"/>
    <n v="20308146.934999999"/>
  </r>
  <r>
    <x v="38"/>
    <x v="38"/>
    <x v="38"/>
    <x v="38"/>
    <x v="8"/>
    <x v="1"/>
    <n v="17265632.585000001"/>
  </r>
  <r>
    <x v="39"/>
    <x v="39"/>
    <x v="39"/>
    <x v="39"/>
    <x v="8"/>
    <x v="1"/>
    <n v="1449640.2424999999"/>
  </r>
  <r>
    <x v="40"/>
    <x v="40"/>
    <x v="40"/>
    <x v="40"/>
    <x v="8"/>
    <x v="1"/>
    <n v="1202658.2749999999"/>
  </r>
  <r>
    <x v="41"/>
    <x v="41"/>
    <x v="41"/>
    <x v="41"/>
    <x v="8"/>
    <x v="1"/>
    <n v="390215.83266000001"/>
  </r>
  <r>
    <x v="1"/>
    <x v="1"/>
    <x v="1"/>
    <x v="1"/>
    <x v="8"/>
    <x v="1"/>
    <n v="0.10617123257331708"/>
  </r>
  <r>
    <x v="0"/>
    <x v="0"/>
    <x v="0"/>
    <x v="0"/>
    <x v="8"/>
    <x v="1"/>
    <n v="4.3648357209251469E-3"/>
  </r>
  <r>
    <x v="2"/>
    <x v="2"/>
    <x v="2"/>
    <x v="2"/>
    <x v="9"/>
    <x v="1"/>
    <n v="72358.292260000002"/>
  </r>
  <r>
    <x v="3"/>
    <x v="3"/>
    <x v="3"/>
    <x v="3"/>
    <x v="9"/>
    <x v="1"/>
    <n v="25294.363529999999"/>
  </r>
  <r>
    <x v="4"/>
    <x v="4"/>
    <x v="4"/>
    <x v="4"/>
    <x v="9"/>
    <x v="1"/>
    <n v="29677.38624"/>
  </r>
  <r>
    <x v="5"/>
    <x v="5"/>
    <x v="5"/>
    <x v="5"/>
    <x v="9"/>
    <x v="1"/>
    <n v="4383.0227100000002"/>
  </r>
  <r>
    <x v="6"/>
    <x v="6"/>
    <x v="6"/>
    <x v="6"/>
    <x v="9"/>
    <x v="1"/>
    <n v="12491.032770942998"/>
  </r>
  <r>
    <x v="7"/>
    <x v="7"/>
    <x v="7"/>
    <x v="7"/>
    <x v="9"/>
    <x v="1"/>
    <n v="16002.19687"/>
  </r>
  <r>
    <x v="8"/>
    <x v="8"/>
    <x v="8"/>
    <x v="8"/>
    <x v="9"/>
    <x v="1"/>
    <n v="126145.885430943"/>
  </r>
  <r>
    <x v="9"/>
    <x v="9"/>
    <x v="9"/>
    <x v="9"/>
    <x v="9"/>
    <x v="1"/>
    <n v="105969.24473000001"/>
  </r>
  <r>
    <x v="10"/>
    <x v="10"/>
    <x v="10"/>
    <x v="10"/>
    <x v="9"/>
    <x v="1"/>
    <n v="422.64933000000002"/>
  </r>
  <r>
    <x v="11"/>
    <x v="11"/>
    <x v="11"/>
    <x v="11"/>
    <x v="9"/>
    <x v="1"/>
    <n v="19753.991370943"/>
  </r>
  <r>
    <x v="12"/>
    <x v="12"/>
    <x v="12"/>
    <x v="12"/>
    <x v="9"/>
    <x v="1"/>
    <n v="219555.43385"/>
  </r>
  <r>
    <x v="13"/>
    <x v="13"/>
    <x v="13"/>
    <x v="13"/>
    <x v="9"/>
    <x v="1"/>
    <m/>
  </r>
  <r>
    <x v="14"/>
    <x v="14"/>
    <x v="14"/>
    <x v="14"/>
    <x v="9"/>
    <x v="1"/>
    <n v="2865424.8686778001"/>
  </r>
  <r>
    <x v="15"/>
    <x v="15"/>
    <x v="15"/>
    <x v="15"/>
    <x v="9"/>
    <x v="1"/>
    <n v="1607484.5141800002"/>
  </r>
  <r>
    <x v="16"/>
    <x v="16"/>
    <x v="16"/>
    <x v="16"/>
    <x v="9"/>
    <x v="1"/>
    <n v="1714.35492"/>
  </r>
  <r>
    <x v="17"/>
    <x v="17"/>
    <x v="17"/>
    <x v="17"/>
    <x v="9"/>
    <x v="1"/>
    <n v="97857.194974199607"/>
  </r>
  <r>
    <x v="18"/>
    <x v="18"/>
    <x v="18"/>
    <x v="18"/>
    <x v="9"/>
    <x v="1"/>
    <n v="4792036.3666019998"/>
  </r>
  <r>
    <x v="19"/>
    <x v="19"/>
    <x v="19"/>
    <x v="19"/>
    <x v="9"/>
    <x v="1"/>
    <n v="13554.9580941"/>
  </r>
  <r>
    <x v="20"/>
    <x v="20"/>
    <x v="20"/>
    <x v="20"/>
    <x v="9"/>
    <x v="1"/>
    <n v="4186935.4430525"/>
  </r>
  <r>
    <x v="21"/>
    <x v="21"/>
    <x v="21"/>
    <x v="21"/>
    <x v="9"/>
    <x v="1"/>
    <n v="87226.783709999989"/>
  </r>
  <r>
    <x v="22"/>
    <x v="22"/>
    <x v="22"/>
    <x v="22"/>
    <x v="9"/>
    <x v="1"/>
    <n v="12528.1389"/>
  </r>
  <r>
    <x v="23"/>
    <x v="23"/>
    <x v="23"/>
    <x v="23"/>
    <x v="9"/>
    <x v="1"/>
    <n v="374835.00718999997"/>
  </r>
  <r>
    <x v="24"/>
    <x v="24"/>
    <x v="24"/>
    <x v="24"/>
    <x v="9"/>
    <x v="1"/>
    <n v="116956.00111080027"/>
  </r>
  <r>
    <x v="25"/>
    <x v="25"/>
    <x v="25"/>
    <x v="25"/>
    <x v="9"/>
    <x v="1"/>
    <n v="4792036.3320573997"/>
  </r>
  <r>
    <x v="26"/>
    <x v="26"/>
    <x v="26"/>
    <x v="26"/>
    <x v="9"/>
    <x v="1"/>
    <n v="1281807.49315"/>
  </r>
  <r>
    <x v="27"/>
    <x v="27"/>
    <x v="27"/>
    <x v="27"/>
    <x v="9"/>
    <x v="1"/>
    <n v="0.83440832862073544"/>
  </r>
  <r>
    <x v="28"/>
    <x v="28"/>
    <x v="28"/>
    <x v="28"/>
    <x v="9"/>
    <x v="1"/>
    <n v="4.8066485745137544E-3"/>
  </r>
  <r>
    <x v="29"/>
    <x v="29"/>
    <x v="29"/>
    <x v="29"/>
    <x v="9"/>
    <x v="1"/>
    <n v="6.1793185974724271E-3"/>
  </r>
  <r>
    <x v="30"/>
    <x v="30"/>
    <x v="30"/>
    <x v="30"/>
    <x v="9"/>
    <x v="1"/>
    <n v="384676.96899999998"/>
  </r>
  <r>
    <x v="31"/>
    <x v="31"/>
    <x v="31"/>
    <x v="31"/>
    <x v="9"/>
    <x v="1"/>
    <n v="358346.462"/>
  </r>
  <r>
    <x v="32"/>
    <x v="32"/>
    <x v="32"/>
    <x v="32"/>
    <x v="9"/>
    <x v="1"/>
    <m/>
  </r>
  <r>
    <x v="33"/>
    <x v="33"/>
    <x v="33"/>
    <x v="33"/>
    <x v="9"/>
    <x v="1"/>
    <n v="26330.507000000001"/>
  </r>
  <r>
    <x v="34"/>
    <x v="34"/>
    <x v="34"/>
    <x v="34"/>
    <x v="9"/>
    <x v="1"/>
    <n v="0.16064810300275079"/>
  </r>
  <r>
    <x v="35"/>
    <x v="35"/>
    <x v="35"/>
    <x v="35"/>
    <x v="9"/>
    <x v="1"/>
    <n v="0.14965200408981938"/>
  </r>
  <r>
    <x v="36"/>
    <x v="36"/>
    <x v="36"/>
    <x v="36"/>
    <x v="9"/>
    <x v="1"/>
    <n v="0.14965200408981938"/>
  </r>
  <r>
    <x v="37"/>
    <x v="37"/>
    <x v="37"/>
    <x v="37"/>
    <x v="9"/>
    <x v="1"/>
    <n v="2394531.6614999999"/>
  </r>
  <r>
    <x v="38"/>
    <x v="38"/>
    <x v="38"/>
    <x v="38"/>
    <x v="9"/>
    <x v="1"/>
    <n v="2158360.4610000001"/>
  </r>
  <r>
    <x v="39"/>
    <x v="39"/>
    <x v="39"/>
    <x v="39"/>
    <x v="9"/>
    <x v="1"/>
    <m/>
  </r>
  <r>
    <x v="40"/>
    <x v="40"/>
    <x v="40"/>
    <x v="40"/>
    <x v="9"/>
    <x v="1"/>
    <n v="233306.86249999999"/>
  </r>
  <r>
    <x v="41"/>
    <x v="41"/>
    <x v="41"/>
    <x v="41"/>
    <x v="9"/>
    <x v="1"/>
    <n v="2864.3380000000002"/>
  </r>
  <r>
    <x v="1"/>
    <x v="1"/>
    <x v="1"/>
    <x v="1"/>
    <x v="9"/>
    <x v="1"/>
    <n v="2.3544577825745139E-2"/>
  </r>
  <r>
    <x v="0"/>
    <x v="0"/>
    <x v="0"/>
    <x v="0"/>
    <x v="9"/>
    <x v="1"/>
    <n v="1.8668639942842119E-3"/>
  </r>
  <r>
    <x v="2"/>
    <x v="2"/>
    <x v="2"/>
    <x v="2"/>
    <x v="10"/>
    <x v="1"/>
    <n v="2587.433"/>
  </r>
  <r>
    <x v="3"/>
    <x v="3"/>
    <x v="3"/>
    <x v="3"/>
    <x v="10"/>
    <x v="1"/>
    <n v="1704.2860000000001"/>
  </r>
  <r>
    <x v="4"/>
    <x v="4"/>
    <x v="4"/>
    <x v="4"/>
    <x v="10"/>
    <x v="1"/>
    <n v="1704.527"/>
  </r>
  <r>
    <x v="5"/>
    <x v="5"/>
    <x v="5"/>
    <x v="5"/>
    <x v="10"/>
    <x v="1"/>
    <n v="0.24099999999999999"/>
  </r>
  <r>
    <x v="6"/>
    <x v="6"/>
    <x v="6"/>
    <x v="6"/>
    <x v="10"/>
    <x v="1"/>
    <m/>
  </r>
  <r>
    <x v="7"/>
    <x v="7"/>
    <x v="7"/>
    <x v="7"/>
    <x v="10"/>
    <x v="1"/>
    <n v="1313.8610000000001"/>
  </r>
  <r>
    <x v="8"/>
    <x v="8"/>
    <x v="8"/>
    <x v="8"/>
    <x v="10"/>
    <x v="1"/>
    <n v="5605.58"/>
  </r>
  <r>
    <x v="9"/>
    <x v="9"/>
    <x v="9"/>
    <x v="9"/>
    <x v="10"/>
    <x v="1"/>
    <n v="1518.0219999999999"/>
  </r>
  <r>
    <x v="10"/>
    <x v="10"/>
    <x v="10"/>
    <x v="10"/>
    <x v="10"/>
    <x v="1"/>
    <m/>
  </r>
  <r>
    <x v="11"/>
    <x v="11"/>
    <x v="11"/>
    <x v="11"/>
    <x v="10"/>
    <x v="1"/>
    <n v="4087.558"/>
  </r>
  <r>
    <x v="12"/>
    <x v="12"/>
    <x v="12"/>
    <x v="12"/>
    <x v="10"/>
    <x v="1"/>
    <n v="2353.6439999999998"/>
  </r>
  <r>
    <x v="13"/>
    <x v="13"/>
    <x v="13"/>
    <x v="13"/>
    <x v="10"/>
    <x v="1"/>
    <n v="1057800.03"/>
  </r>
  <r>
    <x v="14"/>
    <x v="14"/>
    <x v="14"/>
    <x v="14"/>
    <x v="10"/>
    <x v="1"/>
    <m/>
  </r>
  <r>
    <x v="15"/>
    <x v="15"/>
    <x v="15"/>
    <x v="15"/>
    <x v="10"/>
    <x v="1"/>
    <m/>
  </r>
  <r>
    <x v="16"/>
    <x v="16"/>
    <x v="16"/>
    <x v="16"/>
    <x v="10"/>
    <x v="1"/>
    <m/>
  </r>
  <r>
    <x v="17"/>
    <x v="17"/>
    <x v="17"/>
    <x v="17"/>
    <x v="10"/>
    <x v="1"/>
    <n v="3292.183"/>
  </r>
  <r>
    <x v="18"/>
    <x v="18"/>
    <x v="18"/>
    <x v="18"/>
    <x v="10"/>
    <x v="1"/>
    <n v="1063445.8570000001"/>
  </r>
  <r>
    <x v="19"/>
    <x v="19"/>
    <x v="19"/>
    <x v="19"/>
    <x v="10"/>
    <x v="1"/>
    <n v="1020.306"/>
  </r>
  <r>
    <x v="20"/>
    <x v="20"/>
    <x v="20"/>
    <x v="20"/>
    <x v="10"/>
    <x v="1"/>
    <n v="1040386.405"/>
  </r>
  <r>
    <x v="21"/>
    <x v="21"/>
    <x v="21"/>
    <x v="21"/>
    <x v="10"/>
    <x v="1"/>
    <m/>
  </r>
  <r>
    <x v="22"/>
    <x v="22"/>
    <x v="22"/>
    <x v="22"/>
    <x v="10"/>
    <x v="1"/>
    <m/>
  </r>
  <r>
    <x v="23"/>
    <x v="23"/>
    <x v="23"/>
    <x v="23"/>
    <x v="10"/>
    <x v="1"/>
    <n v="17333.547999999999"/>
  </r>
  <r>
    <x v="24"/>
    <x v="24"/>
    <x v="24"/>
    <x v="24"/>
    <x v="10"/>
    <x v="1"/>
    <n v="4705.598"/>
  </r>
  <r>
    <x v="25"/>
    <x v="25"/>
    <x v="25"/>
    <x v="25"/>
    <x v="10"/>
    <x v="1"/>
    <n v="1063445.8570000001"/>
  </r>
  <r>
    <x v="26"/>
    <x v="26"/>
    <x v="26"/>
    <x v="26"/>
    <x v="10"/>
    <x v="1"/>
    <s v=""/>
  </r>
  <r>
    <x v="27"/>
    <x v="27"/>
    <x v="27"/>
    <x v="27"/>
    <x v="10"/>
    <x v="1"/>
    <n v="4.5779967803263745E-2"/>
  </r>
  <r>
    <x v="28"/>
    <x v="28"/>
    <x v="28"/>
    <x v="28"/>
    <x v="10"/>
    <x v="1"/>
    <m/>
  </r>
  <r>
    <x v="29"/>
    <x v="29"/>
    <x v="29"/>
    <x v="29"/>
    <x v="10"/>
    <x v="1"/>
    <s v="ei tietoa"/>
  </r>
  <r>
    <x v="30"/>
    <x v="30"/>
    <x v="30"/>
    <x v="30"/>
    <x v="10"/>
    <x v="1"/>
    <n v="17283.09345"/>
  </r>
  <r>
    <x v="31"/>
    <x v="31"/>
    <x v="31"/>
    <x v="31"/>
    <x v="10"/>
    <x v="1"/>
    <n v="17283.093199999999"/>
  </r>
  <r>
    <x v="32"/>
    <x v="32"/>
    <x v="32"/>
    <x v="32"/>
    <x v="10"/>
    <x v="1"/>
    <m/>
  </r>
  <r>
    <x v="33"/>
    <x v="33"/>
    <x v="33"/>
    <x v="33"/>
    <x v="10"/>
    <x v="1"/>
    <m/>
  </r>
  <r>
    <x v="34"/>
    <x v="34"/>
    <x v="34"/>
    <x v="34"/>
    <x v="10"/>
    <x v="1"/>
    <n v="1.5060907000770263"/>
  </r>
  <r>
    <x v="35"/>
    <x v="35"/>
    <x v="35"/>
    <x v="35"/>
    <x v="10"/>
    <x v="1"/>
    <n v="1.5060906782914196"/>
  </r>
  <r>
    <x v="36"/>
    <x v="36"/>
    <x v="36"/>
    <x v="36"/>
    <x v="10"/>
    <x v="1"/>
    <n v="1.5060906782914196"/>
  </r>
  <r>
    <x v="37"/>
    <x v="37"/>
    <x v="37"/>
    <x v="37"/>
    <x v="10"/>
    <x v="1"/>
    <n v="11475.466550000001"/>
  </r>
  <r>
    <x v="38"/>
    <x v="38"/>
    <x v="38"/>
    <x v="38"/>
    <x v="10"/>
    <x v="1"/>
    <n v="3253.4652999999998"/>
  </r>
  <r>
    <x v="39"/>
    <x v="39"/>
    <x v="39"/>
    <x v="39"/>
    <x v="10"/>
    <x v="1"/>
    <m/>
  </r>
  <r>
    <x v="40"/>
    <x v="40"/>
    <x v="40"/>
    <x v="40"/>
    <x v="10"/>
    <x v="1"/>
    <n v="8222.0012499999993"/>
  </r>
  <r>
    <x v="41"/>
    <x v="41"/>
    <x v="41"/>
    <x v="41"/>
    <x v="10"/>
    <x v="1"/>
    <m/>
  </r>
  <r>
    <x v="1"/>
    <x v="1"/>
    <x v="1"/>
    <x v="1"/>
    <x v="10"/>
    <x v="1"/>
    <n v="0.2091947685214105"/>
  </r>
  <r>
    <x v="0"/>
    <x v="0"/>
    <x v="0"/>
    <x v="0"/>
    <x v="10"/>
    <x v="1"/>
    <n v="4.1377373838204258E-3"/>
  </r>
  <r>
    <x v="2"/>
    <x v="2"/>
    <x v="2"/>
    <x v="2"/>
    <x v="11"/>
    <x v="1"/>
    <n v="-204.602"/>
  </r>
  <r>
    <x v="3"/>
    <x v="3"/>
    <x v="3"/>
    <x v="3"/>
    <x v="11"/>
    <x v="1"/>
    <n v="2474.1039999999998"/>
  </r>
  <r>
    <x v="4"/>
    <x v="4"/>
    <x v="4"/>
    <x v="4"/>
    <x v="11"/>
    <x v="1"/>
    <n v="4741.0140000000001"/>
  </r>
  <r>
    <x v="5"/>
    <x v="5"/>
    <x v="5"/>
    <x v="5"/>
    <x v="11"/>
    <x v="1"/>
    <n v="2266.91"/>
  </r>
  <r>
    <x v="6"/>
    <x v="6"/>
    <x v="6"/>
    <x v="6"/>
    <x v="11"/>
    <x v="1"/>
    <n v="-154.101"/>
  </r>
  <r>
    <x v="7"/>
    <x v="7"/>
    <x v="7"/>
    <x v="7"/>
    <x v="11"/>
    <x v="1"/>
    <n v="2989.7809999999999"/>
  </r>
  <r>
    <x v="8"/>
    <x v="8"/>
    <x v="8"/>
    <x v="8"/>
    <x v="11"/>
    <x v="1"/>
    <n v="5105.1819999999998"/>
  </r>
  <r>
    <x v="9"/>
    <x v="9"/>
    <x v="9"/>
    <x v="9"/>
    <x v="11"/>
    <x v="1"/>
    <n v="5986.35"/>
  </r>
  <r>
    <x v="10"/>
    <x v="10"/>
    <x v="10"/>
    <x v="10"/>
    <x v="11"/>
    <x v="1"/>
    <n v="61.014000000000003"/>
  </r>
  <r>
    <x v="11"/>
    <x v="11"/>
    <x v="11"/>
    <x v="11"/>
    <x v="11"/>
    <x v="1"/>
    <n v="-942.18200000000002"/>
  </r>
  <r>
    <x v="12"/>
    <x v="12"/>
    <x v="12"/>
    <x v="12"/>
    <x v="11"/>
    <x v="1"/>
    <n v="537722.69700000004"/>
  </r>
  <r>
    <x v="13"/>
    <x v="13"/>
    <x v="13"/>
    <x v="13"/>
    <x v="11"/>
    <x v="1"/>
    <n v="821707.50600000005"/>
  </r>
  <r>
    <x v="14"/>
    <x v="14"/>
    <x v="14"/>
    <x v="14"/>
    <x v="11"/>
    <x v="1"/>
    <n v="82646.312999999995"/>
  </r>
  <r>
    <x v="15"/>
    <x v="15"/>
    <x v="15"/>
    <x v="15"/>
    <x v="11"/>
    <x v="1"/>
    <n v="97186.494999999995"/>
  </r>
  <r>
    <x v="16"/>
    <x v="16"/>
    <x v="16"/>
    <x v="16"/>
    <x v="11"/>
    <x v="1"/>
    <n v="3000"/>
  </r>
  <r>
    <x v="17"/>
    <x v="17"/>
    <x v="17"/>
    <x v="17"/>
    <x v="11"/>
    <x v="1"/>
    <n v="5649.2060000000001"/>
  </r>
  <r>
    <x v="18"/>
    <x v="18"/>
    <x v="18"/>
    <x v="18"/>
    <x v="11"/>
    <x v="1"/>
    <n v="1547912.2169999999"/>
  </r>
  <r>
    <x v="19"/>
    <x v="19"/>
    <x v="19"/>
    <x v="19"/>
    <x v="11"/>
    <x v="1"/>
    <n v="602540.35100000002"/>
  </r>
  <r>
    <x v="20"/>
    <x v="20"/>
    <x v="20"/>
    <x v="20"/>
    <x v="11"/>
    <x v="1"/>
    <n v="20400.508999999998"/>
  </r>
  <r>
    <x v="21"/>
    <x v="21"/>
    <x v="21"/>
    <x v="21"/>
    <x v="11"/>
    <x v="1"/>
    <n v="774573.43700000003"/>
  </r>
  <r>
    <x v="22"/>
    <x v="22"/>
    <x v="22"/>
    <x v="22"/>
    <x v="11"/>
    <x v="1"/>
    <n v="956.36400000000003"/>
  </r>
  <r>
    <x v="23"/>
    <x v="23"/>
    <x v="23"/>
    <x v="23"/>
    <x v="11"/>
    <x v="1"/>
    <n v="46643.192999999999"/>
  </r>
  <r>
    <x v="24"/>
    <x v="24"/>
    <x v="24"/>
    <x v="24"/>
    <x v="11"/>
    <x v="1"/>
    <n v="102798.36199999999"/>
  </r>
  <r>
    <x v="25"/>
    <x v="25"/>
    <x v="25"/>
    <x v="25"/>
    <x v="11"/>
    <x v="1"/>
    <n v="1547912.216"/>
  </r>
  <r>
    <x v="26"/>
    <x v="26"/>
    <x v="26"/>
    <x v="26"/>
    <x v="11"/>
    <x v="1"/>
    <n v="173871.443"/>
  </r>
  <r>
    <x v="27"/>
    <x v="27"/>
    <x v="27"/>
    <x v="27"/>
    <x v="11"/>
    <x v="1"/>
    <n v="1.2691836187938046"/>
  </r>
  <r>
    <x v="28"/>
    <x v="28"/>
    <x v="28"/>
    <x v="28"/>
    <x v="11"/>
    <x v="1"/>
    <n v="8.5207081040662616E-4"/>
  </r>
  <r>
    <x v="29"/>
    <x v="29"/>
    <x v="29"/>
    <x v="29"/>
    <x v="11"/>
    <x v="1"/>
    <n v="4.1692247375009615E-2"/>
  </r>
  <r>
    <x v="30"/>
    <x v="30"/>
    <x v="30"/>
    <x v="30"/>
    <x v="11"/>
    <x v="1"/>
    <n v="44901.637999999999"/>
  </r>
  <r>
    <x v="31"/>
    <x v="31"/>
    <x v="31"/>
    <x v="31"/>
    <x v="11"/>
    <x v="1"/>
    <n v="44901.637999999999"/>
  </r>
  <r>
    <x v="32"/>
    <x v="32"/>
    <x v="32"/>
    <x v="32"/>
    <x v="11"/>
    <x v="1"/>
    <m/>
  </r>
  <r>
    <x v="33"/>
    <x v="33"/>
    <x v="33"/>
    <x v="33"/>
    <x v="11"/>
    <x v="1"/>
    <m/>
  </r>
  <r>
    <x v="34"/>
    <x v="34"/>
    <x v="34"/>
    <x v="34"/>
    <x v="11"/>
    <x v="1"/>
    <n v="0.40931836047303732"/>
  </r>
  <r>
    <x v="35"/>
    <x v="35"/>
    <x v="35"/>
    <x v="35"/>
    <x v="11"/>
    <x v="1"/>
    <n v="0.40931836047303732"/>
  </r>
  <r>
    <x v="36"/>
    <x v="36"/>
    <x v="36"/>
    <x v="36"/>
    <x v="11"/>
    <x v="1"/>
    <n v="0.40931836047303732"/>
  </r>
  <r>
    <x v="37"/>
    <x v="37"/>
    <x v="37"/>
    <x v="37"/>
    <x v="11"/>
    <x v="1"/>
    <n v="109698.568"/>
  </r>
  <r>
    <x v="38"/>
    <x v="38"/>
    <x v="38"/>
    <x v="38"/>
    <x v="11"/>
    <x v="1"/>
    <n v="101176.94100000001"/>
  </r>
  <r>
    <x v="39"/>
    <x v="39"/>
    <x v="39"/>
    <x v="39"/>
    <x v="11"/>
    <x v="1"/>
    <m/>
  </r>
  <r>
    <x v="40"/>
    <x v="40"/>
    <x v="40"/>
    <x v="40"/>
    <x v="11"/>
    <x v="1"/>
    <n v="6525.8869999999997"/>
  </r>
  <r>
    <x v="41"/>
    <x v="41"/>
    <x v="41"/>
    <x v="41"/>
    <x v="11"/>
    <x v="1"/>
    <n v="1995.741"/>
  </r>
  <r>
    <x v="0"/>
    <x v="0"/>
    <x v="0"/>
    <x v="0"/>
    <x v="11"/>
    <x v="1"/>
    <n v="3.0017163504292266E-4"/>
  </r>
  <r>
    <x v="1"/>
    <x v="1"/>
    <x v="1"/>
    <x v="1"/>
    <x v="11"/>
    <x v="1"/>
    <n v="7.3048724586559886E-3"/>
  </r>
  <r>
    <x v="2"/>
    <x v="2"/>
    <x v="2"/>
    <x v="2"/>
    <x v="12"/>
    <x v="1"/>
    <n v="51960.853000000003"/>
  </r>
  <r>
    <x v="3"/>
    <x v="3"/>
    <x v="3"/>
    <x v="3"/>
    <x v="12"/>
    <x v="1"/>
    <n v="36238.222000000002"/>
  </r>
  <r>
    <x v="4"/>
    <x v="4"/>
    <x v="4"/>
    <x v="4"/>
    <x v="12"/>
    <x v="1"/>
    <n v="42463.091999999997"/>
  </r>
  <r>
    <x v="5"/>
    <x v="5"/>
    <x v="5"/>
    <x v="5"/>
    <x v="12"/>
    <x v="1"/>
    <n v="6224.87"/>
  </r>
  <r>
    <x v="6"/>
    <x v="6"/>
    <x v="6"/>
    <x v="6"/>
    <x v="12"/>
    <x v="1"/>
    <n v="7588.2240000000002"/>
  </r>
  <r>
    <x v="7"/>
    <x v="7"/>
    <x v="7"/>
    <x v="7"/>
    <x v="12"/>
    <x v="1"/>
    <n v="2241.5639999999999"/>
  </r>
  <r>
    <x v="8"/>
    <x v="8"/>
    <x v="8"/>
    <x v="8"/>
    <x v="12"/>
    <x v="1"/>
    <n v="98028.862999999998"/>
  </r>
  <r>
    <x v="9"/>
    <x v="9"/>
    <x v="9"/>
    <x v="9"/>
    <x v="12"/>
    <x v="1"/>
    <n v="74344.06"/>
  </r>
  <r>
    <x v="10"/>
    <x v="10"/>
    <x v="10"/>
    <x v="10"/>
    <x v="12"/>
    <x v="1"/>
    <n v="-4182.875"/>
  </r>
  <r>
    <x v="11"/>
    <x v="11"/>
    <x v="11"/>
    <x v="11"/>
    <x v="12"/>
    <x v="1"/>
    <n v="27867.678"/>
  </r>
  <r>
    <x v="12"/>
    <x v="12"/>
    <x v="12"/>
    <x v="12"/>
    <x v="12"/>
    <x v="1"/>
    <n v="244177.73300000001"/>
  </r>
  <r>
    <x v="13"/>
    <x v="13"/>
    <x v="13"/>
    <x v="13"/>
    <x v="12"/>
    <x v="1"/>
    <n v="37.110999999999997"/>
  </r>
  <r>
    <x v="14"/>
    <x v="14"/>
    <x v="14"/>
    <x v="14"/>
    <x v="12"/>
    <x v="1"/>
    <n v="3595049.0789999999"/>
  </r>
  <r>
    <x v="15"/>
    <x v="15"/>
    <x v="15"/>
    <x v="15"/>
    <x v="12"/>
    <x v="1"/>
    <n v="637374.31099999999"/>
  </r>
  <r>
    <x v="16"/>
    <x v="16"/>
    <x v="16"/>
    <x v="16"/>
    <x v="12"/>
    <x v="1"/>
    <n v="23827.742999999999"/>
  </r>
  <r>
    <x v="17"/>
    <x v="17"/>
    <x v="17"/>
    <x v="17"/>
    <x v="12"/>
    <x v="1"/>
    <n v="90198.520999999993"/>
  </r>
  <r>
    <x v="18"/>
    <x v="18"/>
    <x v="18"/>
    <x v="18"/>
    <x v="12"/>
    <x v="1"/>
    <n v="4590664.4979999997"/>
  </r>
  <r>
    <x v="19"/>
    <x v="19"/>
    <x v="19"/>
    <x v="19"/>
    <x v="12"/>
    <x v="1"/>
    <n v="198648.31400000001"/>
  </r>
  <r>
    <x v="20"/>
    <x v="20"/>
    <x v="20"/>
    <x v="20"/>
    <x v="12"/>
    <x v="1"/>
    <n v="2494488.7439999999"/>
  </r>
  <r>
    <x v="21"/>
    <x v="21"/>
    <x v="21"/>
    <x v="21"/>
    <x v="12"/>
    <x v="1"/>
    <n v="1459154.148"/>
  </r>
  <r>
    <x v="22"/>
    <x v="22"/>
    <x v="22"/>
    <x v="22"/>
    <x v="12"/>
    <x v="1"/>
    <n v="20529.039000000001"/>
  </r>
  <r>
    <x v="23"/>
    <x v="23"/>
    <x v="23"/>
    <x v="23"/>
    <x v="12"/>
    <x v="1"/>
    <n v="171390.73"/>
  </r>
  <r>
    <x v="24"/>
    <x v="24"/>
    <x v="24"/>
    <x v="24"/>
    <x v="12"/>
    <x v="1"/>
    <n v="246453.51800000001"/>
  </r>
  <r>
    <x v="25"/>
    <x v="25"/>
    <x v="25"/>
    <x v="25"/>
    <x v="12"/>
    <x v="1"/>
    <n v="4590664.4929999998"/>
  </r>
  <r>
    <x v="26"/>
    <x v="26"/>
    <x v="26"/>
    <x v="26"/>
    <x v="12"/>
    <x v="1"/>
    <n v="335753.69400000002"/>
  </r>
  <r>
    <x v="27"/>
    <x v="27"/>
    <x v="27"/>
    <x v="27"/>
    <x v="12"/>
    <x v="1"/>
    <n v="0.74098813955323295"/>
  </r>
  <r>
    <x v="28"/>
    <x v="28"/>
    <x v="28"/>
    <x v="28"/>
    <x v="12"/>
    <x v="1"/>
    <n v="1.1620528675552785E-2"/>
  </r>
  <r>
    <x v="29"/>
    <x v="29"/>
    <x v="29"/>
    <x v="29"/>
    <x v="12"/>
    <x v="1"/>
    <n v="0.23690498224114417"/>
  </r>
  <r>
    <x v="30"/>
    <x v="30"/>
    <x v="30"/>
    <x v="30"/>
    <x v="12"/>
    <x v="1"/>
    <n v="193922.44200000001"/>
  </r>
  <r>
    <x v="31"/>
    <x v="31"/>
    <x v="31"/>
    <x v="31"/>
    <x v="12"/>
    <x v="1"/>
    <n v="178849.83499999999"/>
  </r>
  <r>
    <x v="32"/>
    <x v="32"/>
    <x v="32"/>
    <x v="32"/>
    <x v="12"/>
    <x v="1"/>
    <m/>
  </r>
  <r>
    <x v="33"/>
    <x v="33"/>
    <x v="33"/>
    <x v="33"/>
    <x v="12"/>
    <x v="1"/>
    <n v="15072.607"/>
  </r>
  <r>
    <x v="34"/>
    <x v="34"/>
    <x v="34"/>
    <x v="34"/>
    <x v="12"/>
    <x v="1"/>
    <n v="0.13021661990442171"/>
  </r>
  <r>
    <x v="35"/>
    <x v="35"/>
    <x v="35"/>
    <x v="35"/>
    <x v="12"/>
    <x v="1"/>
    <n v="0.12009554306336313"/>
  </r>
  <r>
    <x v="36"/>
    <x v="36"/>
    <x v="36"/>
    <x v="36"/>
    <x v="12"/>
    <x v="1"/>
    <n v="0.12009554306336313"/>
  </r>
  <r>
    <x v="37"/>
    <x v="37"/>
    <x v="37"/>
    <x v="37"/>
    <x v="12"/>
    <x v="1"/>
    <n v="1489229.5787"/>
  </r>
  <r>
    <x v="38"/>
    <x v="38"/>
    <x v="38"/>
    <x v="38"/>
    <x v="12"/>
    <x v="1"/>
    <n v="1357683.1417"/>
  </r>
  <r>
    <x v="39"/>
    <x v="39"/>
    <x v="39"/>
    <x v="39"/>
    <x v="12"/>
    <x v="1"/>
    <m/>
  </r>
  <r>
    <x v="40"/>
    <x v="40"/>
    <x v="40"/>
    <x v="40"/>
    <x v="12"/>
    <x v="1"/>
    <n v="115726.35"/>
  </r>
  <r>
    <x v="41"/>
    <x v="41"/>
    <x v="41"/>
    <x v="41"/>
    <x v="12"/>
    <x v="1"/>
    <n v="15820.087"/>
  </r>
  <r>
    <x v="1"/>
    <x v="1"/>
    <x v="1"/>
    <x v="1"/>
    <x v="12"/>
    <x v="1"/>
    <n v="5.4210044093382974E-2"/>
  </r>
  <r>
    <x v="0"/>
    <x v="0"/>
    <x v="0"/>
    <x v="0"/>
    <x v="12"/>
    <x v="1"/>
    <n v="2.0057753264818138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4"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Z48" firstHeaderRow="1" firstDataRow="3" firstDataCol="1"/>
  <pivotFields count="7">
    <pivotField compact="0" outline="0" showAll="0" defaultSubtotal="0"/>
    <pivotField name="Rivivalinta"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compact="0" outline="0" showAll="0" defaultSubtotal="0"/>
    <pivotField compact="0" outline="0" showAll="0" defaultSubtotal="0"/>
    <pivotField name="Laitos" axis="axisCol" compact="0" outline="0" showAll="0" sortType="ascending" defaultSubtotal="0">
      <items count="16">
        <item x="0"/>
        <item x="1"/>
        <item x="13"/>
        <item x="2"/>
        <item x="3"/>
        <item x="4"/>
        <item x="14"/>
        <item x="5"/>
        <item x="6"/>
        <item x="7"/>
        <item x="15"/>
        <item x="8"/>
        <item x="9"/>
        <item x="10"/>
        <item x="11"/>
        <item x="12"/>
      </items>
    </pivotField>
    <pivotField name="Ajankohta" axis="axisCol" compact="0" numFmtId="14" outline="0" showAll="0"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96">
    <format dxfId="475">
      <pivotArea outline="0" collapsedLevelsAreSubtotals="1" fieldPosition="0"/>
    </format>
    <format dxfId="474">
      <pivotArea outline="0" collapsedLevelsAreSubtotals="1" fieldPosition="0"/>
    </format>
    <format dxfId="473">
      <pivotArea dataOnly="0" labelOnly="1" outline="0" fieldPosition="0">
        <references count="1">
          <reference field="4" count="0"/>
        </references>
      </pivotArea>
    </format>
    <format dxfId="472">
      <pivotArea dataOnly="0" labelOnly="1" outline="0" fieldPosition="0">
        <references count="1">
          <reference field="4" count="0" defaultSubtotal="1"/>
        </references>
      </pivotArea>
    </format>
    <format dxfId="471">
      <pivotArea dataOnly="0" labelOnly="1" outline="0" fieldPosition="0">
        <references count="2">
          <reference field="4" count="1" selected="0">
            <x v="0"/>
          </reference>
          <reference field="5" count="0"/>
        </references>
      </pivotArea>
    </format>
    <format dxfId="470">
      <pivotArea dataOnly="0" labelOnly="1" outline="0" fieldPosition="0">
        <references count="2">
          <reference field="4" count="1" selected="0">
            <x v="1"/>
          </reference>
          <reference field="5" count="1">
            <x v="0"/>
          </reference>
        </references>
      </pivotArea>
    </format>
    <format dxfId="469">
      <pivotArea dataOnly="0" labelOnly="1" outline="0" fieldPosition="0">
        <references count="2">
          <reference field="4" count="1" selected="0">
            <x v="3"/>
          </reference>
          <reference field="5" count="0"/>
        </references>
      </pivotArea>
    </format>
    <format dxfId="468">
      <pivotArea dataOnly="0" labelOnly="1" outline="0" fieldPosition="0">
        <references count="2">
          <reference field="4" count="1" selected="0">
            <x v="4"/>
          </reference>
          <reference field="5" count="0"/>
        </references>
      </pivotArea>
    </format>
    <format dxfId="467">
      <pivotArea dataOnly="0" labelOnly="1" outline="0" fieldPosition="0">
        <references count="2">
          <reference field="4" count="1" selected="0">
            <x v="5"/>
          </reference>
          <reference field="5" count="1">
            <x v="0"/>
          </reference>
        </references>
      </pivotArea>
    </format>
    <format dxfId="466">
      <pivotArea dataOnly="0" labelOnly="1" outline="0" fieldPosition="0">
        <references count="2">
          <reference field="4" count="1" selected="0">
            <x v="6"/>
          </reference>
          <reference field="5" count="1">
            <x v="1"/>
          </reference>
        </references>
      </pivotArea>
    </format>
    <format dxfId="465">
      <pivotArea dataOnly="0" labelOnly="1" outline="0" fieldPosition="0">
        <references count="2">
          <reference field="4" count="1" selected="0">
            <x v="7"/>
          </reference>
          <reference field="5" count="1">
            <x v="0"/>
          </reference>
        </references>
      </pivotArea>
    </format>
    <format dxfId="464">
      <pivotArea dataOnly="0" labelOnly="1" outline="0" fieldPosition="0">
        <references count="2">
          <reference field="4" count="1" selected="0">
            <x v="8"/>
          </reference>
          <reference field="5" count="0"/>
        </references>
      </pivotArea>
    </format>
    <format dxfId="463">
      <pivotArea dataOnly="0" labelOnly="1" outline="0" fieldPosition="0">
        <references count="2">
          <reference field="4" count="1" selected="0">
            <x v="9"/>
          </reference>
          <reference field="5" count="1">
            <x v="0"/>
          </reference>
        </references>
      </pivotArea>
    </format>
    <format dxfId="462">
      <pivotArea dataOnly="0" labelOnly="1" outline="0" fieldPosition="0">
        <references count="2">
          <reference field="4" count="1" selected="0">
            <x v="10"/>
          </reference>
          <reference field="5" count="1">
            <x v="1"/>
          </reference>
        </references>
      </pivotArea>
    </format>
    <format dxfId="461">
      <pivotArea dataOnly="0" labelOnly="1" outline="0" fieldPosition="0">
        <references count="2">
          <reference field="4" count="1" selected="0">
            <x v="11"/>
          </reference>
          <reference field="5" count="2">
            <x v="0"/>
            <x v="1"/>
          </reference>
        </references>
      </pivotArea>
    </format>
    <format dxfId="460">
      <pivotArea dataOnly="0" labelOnly="1" outline="0" fieldPosition="0">
        <references count="2">
          <reference field="4" count="1" selected="0">
            <x v="12"/>
          </reference>
          <reference field="5" count="0"/>
        </references>
      </pivotArea>
    </format>
    <format dxfId="459">
      <pivotArea dataOnly="0" labelOnly="1" outline="0" fieldPosition="0">
        <references count="2">
          <reference field="4" count="1" selected="0">
            <x v="13"/>
          </reference>
          <reference field="5" count="0"/>
        </references>
      </pivotArea>
    </format>
    <format dxfId="458">
      <pivotArea dataOnly="0" labelOnly="1" outline="0" fieldPosition="0">
        <references count="2">
          <reference field="4" count="1" selected="0">
            <x v="15"/>
          </reference>
          <reference field="5" count="0"/>
        </references>
      </pivotArea>
    </format>
    <format dxfId="457">
      <pivotArea dataOnly="0" labelOnly="1" outline="0" fieldPosition="0">
        <references count="1">
          <reference field="4" count="0"/>
        </references>
      </pivotArea>
    </format>
    <format dxfId="456">
      <pivotArea dataOnly="0" labelOnly="1" outline="0" fieldPosition="0">
        <references count="2">
          <reference field="4" count="1" selected="0">
            <x v="0"/>
          </reference>
          <reference field="5" count="0"/>
        </references>
      </pivotArea>
    </format>
    <format dxfId="455">
      <pivotArea dataOnly="0" labelOnly="1" outline="0" fieldPosition="0">
        <references count="2">
          <reference field="4" count="1" selected="0">
            <x v="1"/>
          </reference>
          <reference field="5" count="1">
            <x v="0"/>
          </reference>
        </references>
      </pivotArea>
    </format>
    <format dxfId="454">
      <pivotArea dataOnly="0" labelOnly="1" outline="0" fieldPosition="0">
        <references count="2">
          <reference field="4" count="1" selected="0">
            <x v="3"/>
          </reference>
          <reference field="5" count="0"/>
        </references>
      </pivotArea>
    </format>
    <format dxfId="453">
      <pivotArea dataOnly="0" labelOnly="1" outline="0" fieldPosition="0">
        <references count="2">
          <reference field="4" count="1" selected="0">
            <x v="4"/>
          </reference>
          <reference field="5" count="0"/>
        </references>
      </pivotArea>
    </format>
    <format dxfId="452">
      <pivotArea dataOnly="0" labelOnly="1" outline="0" fieldPosition="0">
        <references count="2">
          <reference field="4" count="1" selected="0">
            <x v="5"/>
          </reference>
          <reference field="5" count="1">
            <x v="0"/>
          </reference>
        </references>
      </pivotArea>
    </format>
    <format dxfId="451">
      <pivotArea dataOnly="0" labelOnly="1" outline="0" fieldPosition="0">
        <references count="2">
          <reference field="4" count="1" selected="0">
            <x v="6"/>
          </reference>
          <reference field="5" count="1">
            <x v="1"/>
          </reference>
        </references>
      </pivotArea>
    </format>
    <format dxfId="450">
      <pivotArea dataOnly="0" labelOnly="1" outline="0" fieldPosition="0">
        <references count="2">
          <reference field="4" count="1" selected="0">
            <x v="7"/>
          </reference>
          <reference field="5" count="1">
            <x v="0"/>
          </reference>
        </references>
      </pivotArea>
    </format>
    <format dxfId="449">
      <pivotArea dataOnly="0" labelOnly="1" outline="0" fieldPosition="0">
        <references count="2">
          <reference field="4" count="1" selected="0">
            <x v="8"/>
          </reference>
          <reference field="5" count="0"/>
        </references>
      </pivotArea>
    </format>
    <format dxfId="448">
      <pivotArea dataOnly="0" labelOnly="1" outline="0" fieldPosition="0">
        <references count="2">
          <reference field="4" count="1" selected="0">
            <x v="9"/>
          </reference>
          <reference field="5" count="1">
            <x v="0"/>
          </reference>
        </references>
      </pivotArea>
    </format>
    <format dxfId="447">
      <pivotArea dataOnly="0" labelOnly="1" outline="0" fieldPosition="0">
        <references count="2">
          <reference field="4" count="1" selected="0">
            <x v="10"/>
          </reference>
          <reference field="5" count="1">
            <x v="1"/>
          </reference>
        </references>
      </pivotArea>
    </format>
    <format dxfId="446">
      <pivotArea dataOnly="0" labelOnly="1" outline="0" fieldPosition="0">
        <references count="2">
          <reference field="4" count="1" selected="0">
            <x v="11"/>
          </reference>
          <reference field="5" count="2">
            <x v="0"/>
            <x v="1"/>
          </reference>
        </references>
      </pivotArea>
    </format>
    <format dxfId="445">
      <pivotArea dataOnly="0" labelOnly="1" outline="0" fieldPosition="0">
        <references count="2">
          <reference field="4" count="1" selected="0">
            <x v="12"/>
          </reference>
          <reference field="5" count="0"/>
        </references>
      </pivotArea>
    </format>
    <format dxfId="444">
      <pivotArea dataOnly="0" labelOnly="1" outline="0" fieldPosition="0">
        <references count="2">
          <reference field="4" count="1" selected="0">
            <x v="13"/>
          </reference>
          <reference field="5" count="0"/>
        </references>
      </pivotArea>
    </format>
    <format dxfId="443">
      <pivotArea dataOnly="0" labelOnly="1" outline="0" fieldPosition="0">
        <references count="2">
          <reference field="4" count="1" selected="0">
            <x v="15"/>
          </reference>
          <reference field="5" count="0"/>
        </references>
      </pivotArea>
    </format>
    <format dxfId="442">
      <pivotArea field="4" type="button" dataOnly="0" labelOnly="1" outline="0" axis="axisCol" fieldPosition="0"/>
    </format>
    <format dxfId="441">
      <pivotArea dataOnly="0" labelOnly="1" outline="0" fieldPosition="0">
        <references count="1">
          <reference field="4" count="0"/>
        </references>
      </pivotArea>
    </format>
    <format dxfId="440">
      <pivotArea dataOnly="0" labelOnly="1" outline="0" fieldPosition="0">
        <references count="1">
          <reference field="4" count="0"/>
        </references>
      </pivotArea>
    </format>
    <format dxfId="439">
      <pivotArea field="5" type="button" dataOnly="0" labelOnly="1" outline="0" axis="axisCol" fieldPosition="1"/>
    </format>
    <format dxfId="438">
      <pivotArea dataOnly="0" labelOnly="1" outline="0" fieldPosition="0">
        <references count="2">
          <reference field="4" count="1" selected="0">
            <x v="0"/>
          </reference>
          <reference field="5" count="0"/>
        </references>
      </pivotArea>
    </format>
    <format dxfId="437">
      <pivotArea dataOnly="0" labelOnly="1" outline="0" fieldPosition="0">
        <references count="2">
          <reference field="4" count="1" selected="0">
            <x v="1"/>
          </reference>
          <reference field="5" count="1">
            <x v="0"/>
          </reference>
        </references>
      </pivotArea>
    </format>
    <format dxfId="436">
      <pivotArea dataOnly="0" labelOnly="1" outline="0" fieldPosition="0">
        <references count="2">
          <reference field="4" count="1" selected="0">
            <x v="3"/>
          </reference>
          <reference field="5" count="0"/>
        </references>
      </pivotArea>
    </format>
    <format dxfId="435">
      <pivotArea dataOnly="0" labelOnly="1" outline="0" fieldPosition="0">
        <references count="2">
          <reference field="4" count="1" selected="0">
            <x v="4"/>
          </reference>
          <reference field="5" count="0"/>
        </references>
      </pivotArea>
    </format>
    <format dxfId="434">
      <pivotArea dataOnly="0" labelOnly="1" outline="0" fieldPosition="0">
        <references count="2">
          <reference field="4" count="1" selected="0">
            <x v="5"/>
          </reference>
          <reference field="5" count="1">
            <x v="0"/>
          </reference>
        </references>
      </pivotArea>
    </format>
    <format dxfId="433">
      <pivotArea dataOnly="0" labelOnly="1" outline="0" fieldPosition="0">
        <references count="2">
          <reference field="4" count="1" selected="0">
            <x v="6"/>
          </reference>
          <reference field="5" count="1">
            <x v="1"/>
          </reference>
        </references>
      </pivotArea>
    </format>
    <format dxfId="432">
      <pivotArea dataOnly="0" labelOnly="1" outline="0" fieldPosition="0">
        <references count="2">
          <reference field="4" count="1" selected="0">
            <x v="7"/>
          </reference>
          <reference field="5" count="1">
            <x v="0"/>
          </reference>
        </references>
      </pivotArea>
    </format>
    <format dxfId="431">
      <pivotArea dataOnly="0" labelOnly="1" outline="0" fieldPosition="0">
        <references count="2">
          <reference field="4" count="1" selected="0">
            <x v="8"/>
          </reference>
          <reference field="5" count="0"/>
        </references>
      </pivotArea>
    </format>
    <format dxfId="430">
      <pivotArea dataOnly="0" labelOnly="1" outline="0" fieldPosition="0">
        <references count="2">
          <reference field="4" count="1" selected="0">
            <x v="9"/>
          </reference>
          <reference field="5" count="1">
            <x v="0"/>
          </reference>
        </references>
      </pivotArea>
    </format>
    <format dxfId="429">
      <pivotArea dataOnly="0" labelOnly="1" outline="0" fieldPosition="0">
        <references count="2">
          <reference field="4" count="1" selected="0">
            <x v="10"/>
          </reference>
          <reference field="5" count="1">
            <x v="1"/>
          </reference>
        </references>
      </pivotArea>
    </format>
    <format dxfId="428">
      <pivotArea dataOnly="0" labelOnly="1" outline="0" fieldPosition="0">
        <references count="2">
          <reference field="4" count="1" selected="0">
            <x v="11"/>
          </reference>
          <reference field="5" count="2">
            <x v="0"/>
            <x v="1"/>
          </reference>
        </references>
      </pivotArea>
    </format>
    <format dxfId="427">
      <pivotArea dataOnly="0" labelOnly="1" outline="0" fieldPosition="0">
        <references count="2">
          <reference field="4" count="1" selected="0">
            <x v="12"/>
          </reference>
          <reference field="5" count="0"/>
        </references>
      </pivotArea>
    </format>
    <format dxfId="426">
      <pivotArea dataOnly="0" labelOnly="1" outline="0" fieldPosition="0">
        <references count="2">
          <reference field="4" count="1" selected="0">
            <x v="13"/>
          </reference>
          <reference field="5" count="0"/>
        </references>
      </pivotArea>
    </format>
    <format dxfId="425">
      <pivotArea dataOnly="0" labelOnly="1" outline="0" fieldPosition="0">
        <references count="2">
          <reference field="4" count="1" selected="0">
            <x v="15"/>
          </reference>
          <reference field="5" count="0"/>
        </references>
      </pivotArea>
    </format>
    <format dxfId="424">
      <pivotArea dataOnly="0" labelOnly="1" outline="0" fieldPosition="0">
        <references count="1">
          <reference field="1" count="1">
            <x v="0"/>
          </reference>
        </references>
      </pivotArea>
    </format>
    <format dxfId="423">
      <pivotArea dataOnly="0" labelOnly="1" outline="0" fieldPosition="0">
        <references count="1">
          <reference field="1" count="1">
            <x v="0"/>
          </reference>
        </references>
      </pivotArea>
    </format>
    <format dxfId="422">
      <pivotArea dataOnly="0" labelOnly="1" outline="0" fieldPosition="0">
        <references count="1">
          <reference field="1" count="1">
            <x v="1"/>
          </reference>
        </references>
      </pivotArea>
    </format>
    <format dxfId="421">
      <pivotArea dataOnly="0" labelOnly="1" outline="0" fieldPosition="0">
        <references count="1">
          <reference field="1" count="1">
            <x v="1"/>
          </reference>
        </references>
      </pivotArea>
    </format>
    <format dxfId="420">
      <pivotArea dataOnly="0" labelOnly="1" outline="0" fieldPosition="0">
        <references count="1">
          <reference field="1" count="1">
            <x v="2"/>
          </reference>
        </references>
      </pivotArea>
    </format>
    <format dxfId="419">
      <pivotArea dataOnly="0" labelOnly="1" outline="0" fieldPosition="0">
        <references count="1">
          <reference field="1" count="1">
            <x v="2"/>
          </reference>
        </references>
      </pivotArea>
    </format>
    <format dxfId="418">
      <pivotArea dataOnly="0" labelOnly="1" outline="0" fieldPosition="0">
        <references count="1">
          <reference field="1" count="1">
            <x v="3"/>
          </reference>
        </references>
      </pivotArea>
    </format>
    <format dxfId="417">
      <pivotArea dataOnly="0" labelOnly="1" outline="0" fieldPosition="0">
        <references count="1">
          <reference field="1" count="1">
            <x v="3"/>
          </reference>
        </references>
      </pivotArea>
    </format>
    <format dxfId="416">
      <pivotArea dataOnly="0" labelOnly="1" outline="0" fieldPosition="0">
        <references count="1">
          <reference field="1" count="1">
            <x v="4"/>
          </reference>
        </references>
      </pivotArea>
    </format>
    <format dxfId="415">
      <pivotArea dataOnly="0" labelOnly="1" outline="0" fieldPosition="0">
        <references count="1">
          <reference field="1" count="1">
            <x v="4"/>
          </reference>
        </references>
      </pivotArea>
    </format>
    <format dxfId="414">
      <pivotArea dataOnly="0" labelOnly="1" outline="0" fieldPosition="0">
        <references count="1">
          <reference field="1" count="1">
            <x v="5"/>
          </reference>
        </references>
      </pivotArea>
    </format>
    <format dxfId="413">
      <pivotArea dataOnly="0" labelOnly="1" outline="0" fieldPosition="0">
        <references count="1">
          <reference field="1" count="1">
            <x v="5"/>
          </reference>
        </references>
      </pivotArea>
    </format>
    <format dxfId="412">
      <pivotArea dataOnly="0" labelOnly="1" outline="0" fieldPosition="0">
        <references count="1">
          <reference field="1" count="1">
            <x v="6"/>
          </reference>
        </references>
      </pivotArea>
    </format>
    <format dxfId="411">
      <pivotArea dataOnly="0" labelOnly="1" outline="0" fieldPosition="0">
        <references count="1">
          <reference field="1" count="1">
            <x v="6"/>
          </reference>
        </references>
      </pivotArea>
    </format>
    <format dxfId="410">
      <pivotArea dataOnly="0" labelOnly="1" outline="0" fieldPosition="0">
        <references count="1">
          <reference field="1" count="1">
            <x v="7"/>
          </reference>
        </references>
      </pivotArea>
    </format>
    <format dxfId="409">
      <pivotArea dataOnly="0" labelOnly="1" outline="0" fieldPosition="0">
        <references count="1">
          <reference field="1" count="1">
            <x v="7"/>
          </reference>
        </references>
      </pivotArea>
    </format>
    <format dxfId="408">
      <pivotArea dataOnly="0" labelOnly="1" outline="0" fieldPosition="0">
        <references count="1">
          <reference field="1" count="1">
            <x v="8"/>
          </reference>
        </references>
      </pivotArea>
    </format>
    <format dxfId="407">
      <pivotArea dataOnly="0" labelOnly="1" outline="0" fieldPosition="0">
        <references count="1">
          <reference field="1" count="1">
            <x v="8"/>
          </reference>
        </references>
      </pivotArea>
    </format>
    <format dxfId="406">
      <pivotArea dataOnly="0" labelOnly="1" outline="0" fieldPosition="0">
        <references count="1">
          <reference field="1" count="1">
            <x v="9"/>
          </reference>
        </references>
      </pivotArea>
    </format>
    <format dxfId="405">
      <pivotArea dataOnly="0" labelOnly="1" outline="0" fieldPosition="0">
        <references count="1">
          <reference field="1" count="1">
            <x v="9"/>
          </reference>
        </references>
      </pivotArea>
    </format>
    <format dxfId="404">
      <pivotArea dataOnly="0" labelOnly="1" outline="0" fieldPosition="0">
        <references count="1">
          <reference field="1" count="1">
            <x v="10"/>
          </reference>
        </references>
      </pivotArea>
    </format>
    <format dxfId="403">
      <pivotArea dataOnly="0" labelOnly="1" outline="0" fieldPosition="0">
        <references count="1">
          <reference field="1" count="1">
            <x v="10"/>
          </reference>
        </references>
      </pivotArea>
    </format>
    <format dxfId="402">
      <pivotArea dataOnly="0" labelOnly="1" outline="0" fieldPosition="0">
        <references count="1">
          <reference field="1" count="1">
            <x v="11"/>
          </reference>
        </references>
      </pivotArea>
    </format>
    <format dxfId="401">
      <pivotArea dataOnly="0" labelOnly="1" outline="0" fieldPosition="0">
        <references count="1">
          <reference field="1" count="1">
            <x v="11"/>
          </reference>
        </references>
      </pivotArea>
    </format>
    <format dxfId="400">
      <pivotArea dataOnly="0" labelOnly="1" outline="0" fieldPosition="0">
        <references count="1">
          <reference field="1" count="1">
            <x v="12"/>
          </reference>
        </references>
      </pivotArea>
    </format>
    <format dxfId="399">
      <pivotArea dataOnly="0" labelOnly="1" outline="0" fieldPosition="0">
        <references count="1">
          <reference field="1" count="1">
            <x v="12"/>
          </reference>
        </references>
      </pivotArea>
    </format>
    <format dxfId="398">
      <pivotArea dataOnly="0" labelOnly="1" outline="0" fieldPosition="0">
        <references count="1">
          <reference field="1" count="1">
            <x v="13"/>
          </reference>
        </references>
      </pivotArea>
    </format>
    <format dxfId="397">
      <pivotArea dataOnly="0" labelOnly="1" outline="0" fieldPosition="0">
        <references count="1">
          <reference field="1" count="1">
            <x v="13"/>
          </reference>
        </references>
      </pivotArea>
    </format>
    <format dxfId="396">
      <pivotArea dataOnly="0" labelOnly="1" outline="0" fieldPosition="0">
        <references count="1">
          <reference field="1" count="1">
            <x v="14"/>
          </reference>
        </references>
      </pivotArea>
    </format>
    <format dxfId="395">
      <pivotArea dataOnly="0" labelOnly="1" outline="0" fieldPosition="0">
        <references count="1">
          <reference field="1" count="1">
            <x v="14"/>
          </reference>
        </references>
      </pivotArea>
    </format>
    <format dxfId="394">
      <pivotArea dataOnly="0" labelOnly="1" outline="0" fieldPosition="0">
        <references count="1">
          <reference field="1" count="1">
            <x v="15"/>
          </reference>
        </references>
      </pivotArea>
    </format>
    <format dxfId="393">
      <pivotArea dataOnly="0" labelOnly="1" outline="0" fieldPosition="0">
        <references count="1">
          <reference field="1" count="1">
            <x v="15"/>
          </reference>
        </references>
      </pivotArea>
    </format>
    <format dxfId="392">
      <pivotArea dataOnly="0" labelOnly="1" outline="0" fieldPosition="0">
        <references count="1">
          <reference field="1" count="1">
            <x v="16"/>
          </reference>
        </references>
      </pivotArea>
    </format>
    <format dxfId="391">
      <pivotArea dataOnly="0" labelOnly="1" outline="0" fieldPosition="0">
        <references count="1">
          <reference field="1" count="1">
            <x v="16"/>
          </reference>
        </references>
      </pivotArea>
    </format>
    <format dxfId="390">
      <pivotArea dataOnly="0" labelOnly="1" outline="0" fieldPosition="0">
        <references count="1">
          <reference field="1" count="1">
            <x v="17"/>
          </reference>
        </references>
      </pivotArea>
    </format>
    <format dxfId="389">
      <pivotArea dataOnly="0" labelOnly="1" outline="0" fieldPosition="0">
        <references count="1">
          <reference field="1" count="1">
            <x v="17"/>
          </reference>
        </references>
      </pivotArea>
    </format>
    <format dxfId="388">
      <pivotArea dataOnly="0" labelOnly="1" outline="0" fieldPosition="0">
        <references count="1">
          <reference field="1" count="1">
            <x v="18"/>
          </reference>
        </references>
      </pivotArea>
    </format>
    <format dxfId="387">
      <pivotArea dataOnly="0" labelOnly="1" outline="0" fieldPosition="0">
        <references count="1">
          <reference field="1" count="1">
            <x v="18"/>
          </reference>
        </references>
      </pivotArea>
    </format>
    <format dxfId="386">
      <pivotArea dataOnly="0" labelOnly="1" outline="0" fieldPosition="0">
        <references count="1">
          <reference field="1" count="1">
            <x v="19"/>
          </reference>
        </references>
      </pivotArea>
    </format>
    <format dxfId="385">
      <pivotArea dataOnly="0" labelOnly="1" outline="0" fieldPosition="0">
        <references count="1">
          <reference field="1" count="1">
            <x v="19"/>
          </reference>
        </references>
      </pivotArea>
    </format>
    <format dxfId="384">
      <pivotArea dataOnly="0" labelOnly="1" outline="0" fieldPosition="0">
        <references count="1">
          <reference field="1" count="1">
            <x v="20"/>
          </reference>
        </references>
      </pivotArea>
    </format>
    <format dxfId="383">
      <pivotArea dataOnly="0" labelOnly="1" outline="0" fieldPosition="0">
        <references count="1">
          <reference field="1" count="1">
            <x v="20"/>
          </reference>
        </references>
      </pivotArea>
    </format>
    <format dxfId="382">
      <pivotArea dataOnly="0" labelOnly="1" outline="0" fieldPosition="0">
        <references count="1">
          <reference field="1" count="1">
            <x v="21"/>
          </reference>
        </references>
      </pivotArea>
    </format>
    <format dxfId="381">
      <pivotArea dataOnly="0" labelOnly="1" outline="0" fieldPosition="0">
        <references count="1">
          <reference field="1" count="1">
            <x v="21"/>
          </reference>
        </references>
      </pivotArea>
    </format>
    <format dxfId="380">
      <pivotArea dataOnly="0" labelOnly="1" outline="0" fieldPosition="0">
        <references count="1">
          <reference field="1" count="1">
            <x v="22"/>
          </reference>
        </references>
      </pivotArea>
    </format>
    <format dxfId="379">
      <pivotArea dataOnly="0" labelOnly="1" outline="0" fieldPosition="0">
        <references count="1">
          <reference field="1" count="1">
            <x v="22"/>
          </reference>
        </references>
      </pivotArea>
    </format>
    <format dxfId="378">
      <pivotArea dataOnly="0" labelOnly="1" outline="0" fieldPosition="0">
        <references count="1">
          <reference field="1" count="1">
            <x v="23"/>
          </reference>
        </references>
      </pivotArea>
    </format>
    <format dxfId="377">
      <pivotArea dataOnly="0" labelOnly="1" outline="0" fieldPosition="0">
        <references count="1">
          <reference field="1" count="1">
            <x v="23"/>
          </reference>
        </references>
      </pivotArea>
    </format>
    <format dxfId="376">
      <pivotArea dataOnly="0" labelOnly="1" outline="0" fieldPosition="0">
        <references count="1">
          <reference field="1" count="1">
            <x v="24"/>
          </reference>
        </references>
      </pivotArea>
    </format>
    <format dxfId="375">
      <pivotArea dataOnly="0" labelOnly="1" outline="0" fieldPosition="0">
        <references count="1">
          <reference field="1" count="1">
            <x v="24"/>
          </reference>
        </references>
      </pivotArea>
    </format>
    <format dxfId="374">
      <pivotArea dataOnly="0" labelOnly="1" outline="0" fieldPosition="0">
        <references count="1">
          <reference field="1" count="1">
            <x v="25"/>
          </reference>
        </references>
      </pivotArea>
    </format>
    <format dxfId="373">
      <pivotArea dataOnly="0" labelOnly="1" outline="0" fieldPosition="0">
        <references count="1">
          <reference field="1" count="1">
            <x v="25"/>
          </reference>
        </references>
      </pivotArea>
    </format>
    <format dxfId="372">
      <pivotArea dataOnly="0" labelOnly="1" outline="0" fieldPosition="0">
        <references count="1">
          <reference field="1" count="1">
            <x v="26"/>
          </reference>
        </references>
      </pivotArea>
    </format>
    <format dxfId="371">
      <pivotArea dataOnly="0" labelOnly="1" outline="0" fieldPosition="0">
        <references count="1">
          <reference field="1" count="1">
            <x v="26"/>
          </reference>
        </references>
      </pivotArea>
    </format>
    <format dxfId="370">
      <pivotArea dataOnly="0" labelOnly="1" outline="0" fieldPosition="0">
        <references count="1">
          <reference field="1" count="1">
            <x v="27"/>
          </reference>
        </references>
      </pivotArea>
    </format>
    <format dxfId="369">
      <pivotArea dataOnly="0" labelOnly="1" outline="0" fieldPosition="0">
        <references count="1">
          <reference field="1" count="1">
            <x v="27"/>
          </reference>
        </references>
      </pivotArea>
    </format>
    <format dxfId="368">
      <pivotArea dataOnly="0" labelOnly="1" outline="0" fieldPosition="0">
        <references count="1">
          <reference field="1" count="1">
            <x v="28"/>
          </reference>
        </references>
      </pivotArea>
    </format>
    <format dxfId="367">
      <pivotArea dataOnly="0" labelOnly="1" outline="0" fieldPosition="0">
        <references count="1">
          <reference field="1" count="1">
            <x v="28"/>
          </reference>
        </references>
      </pivotArea>
    </format>
    <format dxfId="366">
      <pivotArea dataOnly="0" labelOnly="1" outline="0" fieldPosition="0">
        <references count="1">
          <reference field="1" count="1">
            <x v="29"/>
          </reference>
        </references>
      </pivotArea>
    </format>
    <format dxfId="365">
      <pivotArea dataOnly="0" labelOnly="1" outline="0" fieldPosition="0">
        <references count="1">
          <reference field="1" count="1">
            <x v="29"/>
          </reference>
        </references>
      </pivotArea>
    </format>
    <format dxfId="364">
      <pivotArea dataOnly="0" labelOnly="1" outline="0" fieldPosition="0">
        <references count="1">
          <reference field="1" count="1">
            <x v="30"/>
          </reference>
        </references>
      </pivotArea>
    </format>
    <format dxfId="363">
      <pivotArea dataOnly="0" labelOnly="1" outline="0" fieldPosition="0">
        <references count="1">
          <reference field="1" count="1">
            <x v="30"/>
          </reference>
        </references>
      </pivotArea>
    </format>
    <format dxfId="362">
      <pivotArea dataOnly="0" labelOnly="1" outline="0" fieldPosition="0">
        <references count="1">
          <reference field="1" count="1">
            <x v="31"/>
          </reference>
        </references>
      </pivotArea>
    </format>
    <format dxfId="361">
      <pivotArea dataOnly="0" labelOnly="1" outline="0" fieldPosition="0">
        <references count="1">
          <reference field="1" count="1">
            <x v="31"/>
          </reference>
        </references>
      </pivotArea>
    </format>
    <format dxfId="360">
      <pivotArea dataOnly="0" labelOnly="1" outline="0" fieldPosition="0">
        <references count="1">
          <reference field="1" count="1">
            <x v="32"/>
          </reference>
        </references>
      </pivotArea>
    </format>
    <format dxfId="359">
      <pivotArea dataOnly="0" labelOnly="1" outline="0" fieldPosition="0">
        <references count="1">
          <reference field="1" count="1">
            <x v="32"/>
          </reference>
        </references>
      </pivotArea>
    </format>
    <format dxfId="358">
      <pivotArea dataOnly="0" labelOnly="1" outline="0" fieldPosition="0">
        <references count="1">
          <reference field="1" count="1">
            <x v="33"/>
          </reference>
        </references>
      </pivotArea>
    </format>
    <format dxfId="357">
      <pivotArea dataOnly="0" labelOnly="1" outline="0" fieldPosition="0">
        <references count="1">
          <reference field="1" count="1">
            <x v="33"/>
          </reference>
        </references>
      </pivotArea>
    </format>
    <format dxfId="356">
      <pivotArea dataOnly="0" labelOnly="1" outline="0" fieldPosition="0">
        <references count="1">
          <reference field="1" count="1">
            <x v="34"/>
          </reference>
        </references>
      </pivotArea>
    </format>
    <format dxfId="355">
      <pivotArea dataOnly="0" labelOnly="1" outline="0" fieldPosition="0">
        <references count="1">
          <reference field="1" count="1">
            <x v="34"/>
          </reference>
        </references>
      </pivotArea>
    </format>
    <format dxfId="354">
      <pivotArea dataOnly="0" labelOnly="1" outline="0" fieldPosition="0">
        <references count="1">
          <reference field="1" count="1">
            <x v="35"/>
          </reference>
        </references>
      </pivotArea>
    </format>
    <format dxfId="353">
      <pivotArea dataOnly="0" labelOnly="1" outline="0" fieldPosition="0">
        <references count="1">
          <reference field="1" count="1">
            <x v="35"/>
          </reference>
        </references>
      </pivotArea>
    </format>
    <format dxfId="352">
      <pivotArea dataOnly="0" labelOnly="1" outline="0" fieldPosition="0">
        <references count="1">
          <reference field="1" count="1">
            <x v="36"/>
          </reference>
        </references>
      </pivotArea>
    </format>
    <format dxfId="351">
      <pivotArea dataOnly="0" labelOnly="1" outline="0" fieldPosition="0">
        <references count="1">
          <reference field="1" count="1">
            <x v="36"/>
          </reference>
        </references>
      </pivotArea>
    </format>
    <format dxfId="350">
      <pivotArea dataOnly="0" labelOnly="1" outline="0" fieldPosition="0">
        <references count="1">
          <reference field="1" count="1">
            <x v="37"/>
          </reference>
        </references>
      </pivotArea>
    </format>
    <format dxfId="349">
      <pivotArea dataOnly="0" labelOnly="1" outline="0" fieldPosition="0">
        <references count="1">
          <reference field="1" count="1">
            <x v="37"/>
          </reference>
        </references>
      </pivotArea>
    </format>
    <format dxfId="348">
      <pivotArea dataOnly="0" labelOnly="1" outline="0" fieldPosition="0">
        <references count="1">
          <reference field="1" count="1">
            <x v="38"/>
          </reference>
        </references>
      </pivotArea>
    </format>
    <format dxfId="347">
      <pivotArea dataOnly="0" labelOnly="1" outline="0" fieldPosition="0">
        <references count="1">
          <reference field="1" count="1">
            <x v="38"/>
          </reference>
        </references>
      </pivotArea>
    </format>
    <format dxfId="346">
      <pivotArea dataOnly="0" labelOnly="1" outline="0" fieldPosition="0">
        <references count="1">
          <reference field="1" count="1">
            <x v="39"/>
          </reference>
        </references>
      </pivotArea>
    </format>
    <format dxfId="345">
      <pivotArea dataOnly="0" labelOnly="1" outline="0" fieldPosition="0">
        <references count="1">
          <reference field="1" count="1">
            <x v="39"/>
          </reference>
        </references>
      </pivotArea>
    </format>
    <format dxfId="344">
      <pivotArea dataOnly="0" labelOnly="1" outline="0" fieldPosition="0">
        <references count="1">
          <reference field="1" count="1">
            <x v="40"/>
          </reference>
        </references>
      </pivotArea>
    </format>
    <format dxfId="343">
      <pivotArea dataOnly="0" labelOnly="1" outline="0" fieldPosition="0">
        <references count="1">
          <reference field="1" count="1">
            <x v="40"/>
          </reference>
        </references>
      </pivotArea>
    </format>
    <format dxfId="342">
      <pivotArea dataOnly="0" labelOnly="1" outline="0" fieldPosition="0">
        <references count="1">
          <reference field="1" count="1">
            <x v="41"/>
          </reference>
        </references>
      </pivotArea>
    </format>
    <format dxfId="341">
      <pivotArea dataOnly="0" labelOnly="1" outline="0" fieldPosition="0">
        <references count="1">
          <reference field="1" count="1">
            <x v="41"/>
          </reference>
        </references>
      </pivotArea>
    </format>
    <format dxfId="340">
      <pivotArea outline="0" collapsedLevelsAreSubtotals="1" fieldPosition="0"/>
    </format>
    <format dxfId="339">
      <pivotArea dataOnly="0" labelOnly="1" outline="0" fieldPosition="0">
        <references count="1">
          <reference field="1" count="0"/>
        </references>
      </pivotArea>
    </format>
    <format dxfId="338">
      <pivotArea outline="0" collapsedLevelsAreSubtotals="1" fieldPosition="0"/>
    </format>
    <format dxfId="337">
      <pivotArea dataOnly="0" labelOnly="1" outline="0" fieldPosition="0">
        <references count="1">
          <reference field="1" count="0"/>
        </references>
      </pivotArea>
    </format>
    <format dxfId="336">
      <pivotArea type="all" dataOnly="0" outline="0" fieldPosition="0"/>
    </format>
    <format dxfId="335">
      <pivotArea outline="0" collapsedLevelsAreSubtotals="1" fieldPosition="0"/>
    </format>
    <format dxfId="334">
      <pivotArea dataOnly="0" labelOnly="1" outline="0" fieldPosition="0">
        <references count="1">
          <reference field="1" count="0"/>
        </references>
      </pivotArea>
    </format>
    <format dxfId="333">
      <pivotArea dataOnly="0" labelOnly="1" outline="0" fieldPosition="0">
        <references count="1">
          <reference field="4" count="0"/>
        </references>
      </pivotArea>
    </format>
    <format dxfId="332">
      <pivotArea dataOnly="0" labelOnly="1" outline="0" fieldPosition="0">
        <references count="2">
          <reference field="4" count="1" selected="0">
            <x v="0"/>
          </reference>
          <reference field="5" count="0"/>
        </references>
      </pivotArea>
    </format>
    <format dxfId="331">
      <pivotArea dataOnly="0" labelOnly="1" outline="0" fieldPosition="0">
        <references count="2">
          <reference field="4" count="1" selected="0">
            <x v="1"/>
          </reference>
          <reference field="5" count="1">
            <x v="0"/>
          </reference>
        </references>
      </pivotArea>
    </format>
    <format dxfId="330">
      <pivotArea dataOnly="0" labelOnly="1" outline="0" fieldPosition="0">
        <references count="2">
          <reference field="4" count="1" selected="0">
            <x v="3"/>
          </reference>
          <reference field="5" count="0"/>
        </references>
      </pivotArea>
    </format>
    <format dxfId="329">
      <pivotArea dataOnly="0" labelOnly="1" outline="0" fieldPosition="0">
        <references count="2">
          <reference field="4" count="1" selected="0">
            <x v="4"/>
          </reference>
          <reference field="5" count="0"/>
        </references>
      </pivotArea>
    </format>
    <format dxfId="328">
      <pivotArea dataOnly="0" labelOnly="1" outline="0" fieldPosition="0">
        <references count="2">
          <reference field="4" count="1" selected="0">
            <x v="5"/>
          </reference>
          <reference field="5" count="1">
            <x v="0"/>
          </reference>
        </references>
      </pivotArea>
    </format>
    <format dxfId="327">
      <pivotArea type="all" dataOnly="0" outline="0" fieldPosition="0"/>
    </format>
    <format dxfId="326">
      <pivotArea outline="0" collapsedLevelsAreSubtotals="1" fieldPosition="0"/>
    </format>
    <format dxfId="325">
      <pivotArea dataOnly="0" labelOnly="1" outline="0" fieldPosition="0">
        <references count="1">
          <reference field="1" count="0"/>
        </references>
      </pivotArea>
    </format>
    <format dxfId="324">
      <pivotArea dataOnly="0" labelOnly="1" outline="0" fieldPosition="0">
        <references count="1">
          <reference field="4" count="0"/>
        </references>
      </pivotArea>
    </format>
    <format dxfId="323">
      <pivotArea dataOnly="0" labelOnly="1" outline="0" fieldPosition="0">
        <references count="2">
          <reference field="4" count="1" selected="0">
            <x v="0"/>
          </reference>
          <reference field="5" count="0"/>
        </references>
      </pivotArea>
    </format>
    <format dxfId="322">
      <pivotArea dataOnly="0" labelOnly="1" outline="0" fieldPosition="0">
        <references count="2">
          <reference field="4" count="1" selected="0">
            <x v="1"/>
          </reference>
          <reference field="5" count="1">
            <x v="0"/>
          </reference>
        </references>
      </pivotArea>
    </format>
    <format dxfId="321">
      <pivotArea dataOnly="0" labelOnly="1" outline="0" fieldPosition="0">
        <references count="2">
          <reference field="4" count="1" selected="0">
            <x v="3"/>
          </reference>
          <reference field="5" count="0"/>
        </references>
      </pivotArea>
    </format>
    <format dxfId="320">
      <pivotArea dataOnly="0" labelOnly="1" outline="0" fieldPosition="0">
        <references count="2">
          <reference field="4" count="1" selected="0">
            <x v="4"/>
          </reference>
          <reference field="5" count="0"/>
        </references>
      </pivotArea>
    </format>
    <format dxfId="319">
      <pivotArea dataOnly="0" labelOnly="1" outline="0" fieldPosition="0">
        <references count="2">
          <reference field="4" count="1" selected="0">
            <x v="5"/>
          </reference>
          <reference field="5" count="1">
            <x v="0"/>
          </reference>
        </references>
      </pivotArea>
    </format>
    <format dxfId="318">
      <pivotArea type="all" dataOnly="0" outline="0" fieldPosition="0"/>
    </format>
    <format dxfId="317">
      <pivotArea outline="0" collapsedLevelsAreSubtotals="1" fieldPosition="0"/>
    </format>
    <format dxfId="316">
      <pivotArea dataOnly="0" labelOnly="1" outline="0" fieldPosition="0">
        <references count="1">
          <reference field="1" count="0"/>
        </references>
      </pivotArea>
    </format>
    <format dxfId="315">
      <pivotArea dataOnly="0" labelOnly="1" outline="0" fieldPosition="0">
        <references count="1">
          <reference field="4" count="0"/>
        </references>
      </pivotArea>
    </format>
    <format dxfId="314">
      <pivotArea dataOnly="0" labelOnly="1" outline="0" fieldPosition="0">
        <references count="2">
          <reference field="4" count="1" selected="0">
            <x v="0"/>
          </reference>
          <reference field="5" count="0"/>
        </references>
      </pivotArea>
    </format>
    <format dxfId="313">
      <pivotArea dataOnly="0" labelOnly="1" outline="0" fieldPosition="0">
        <references count="2">
          <reference field="4" count="1" selected="0">
            <x v="1"/>
          </reference>
          <reference field="5" count="1">
            <x v="0"/>
          </reference>
        </references>
      </pivotArea>
    </format>
    <format dxfId="312">
      <pivotArea dataOnly="0" labelOnly="1" outline="0" fieldPosition="0">
        <references count="2">
          <reference field="4" count="1" selected="0">
            <x v="3"/>
          </reference>
          <reference field="5" count="0"/>
        </references>
      </pivotArea>
    </format>
    <format dxfId="311">
      <pivotArea dataOnly="0" labelOnly="1" outline="0" fieldPosition="0">
        <references count="2">
          <reference field="4" count="1" selected="0">
            <x v="4"/>
          </reference>
          <reference field="5" count="0"/>
        </references>
      </pivotArea>
    </format>
    <format dxfId="310">
      <pivotArea dataOnly="0" labelOnly="1" outline="0" fieldPosition="0">
        <references count="2">
          <reference field="4" count="1" selected="0">
            <x v="5"/>
          </reference>
          <reference field="5" count="1">
            <x v="0"/>
          </reference>
        </references>
      </pivotArea>
    </format>
    <format dxfId="309">
      <pivotArea type="all" dataOnly="0" outline="0" fieldPosition="0"/>
    </format>
    <format dxfId="308">
      <pivotArea outline="0" collapsedLevelsAreSubtotals="1" fieldPosition="0"/>
    </format>
    <format dxfId="307">
      <pivotArea dataOnly="0" labelOnly="1" outline="0" fieldPosition="0">
        <references count="1">
          <reference field="1" count="0"/>
        </references>
      </pivotArea>
    </format>
    <format dxfId="306">
      <pivotArea dataOnly="0" labelOnly="1" outline="0" fieldPosition="0">
        <references count="1">
          <reference field="4" count="0"/>
        </references>
      </pivotArea>
    </format>
    <format dxfId="305">
      <pivotArea dataOnly="0" labelOnly="1" outline="0" fieldPosition="0">
        <references count="2">
          <reference field="4" count="1" selected="0">
            <x v="0"/>
          </reference>
          <reference field="5" count="0"/>
        </references>
      </pivotArea>
    </format>
    <format dxfId="304">
      <pivotArea dataOnly="0" labelOnly="1" outline="0" fieldPosition="0">
        <references count="2">
          <reference field="4" count="1" selected="0">
            <x v="1"/>
          </reference>
          <reference field="5" count="1">
            <x v="0"/>
          </reference>
        </references>
      </pivotArea>
    </format>
    <format dxfId="303">
      <pivotArea dataOnly="0" labelOnly="1" outline="0" fieldPosition="0">
        <references count="2">
          <reference field="4" count="1" selected="0">
            <x v="3"/>
          </reference>
          <reference field="5" count="0"/>
        </references>
      </pivotArea>
    </format>
    <format dxfId="302">
      <pivotArea dataOnly="0" labelOnly="1" outline="0" fieldPosition="0">
        <references count="2">
          <reference field="4" count="1" selected="0">
            <x v="4"/>
          </reference>
          <reference field="5" count="0"/>
        </references>
      </pivotArea>
    </format>
    <format dxfId="301">
      <pivotArea dataOnly="0" labelOnly="1" outline="0" fieldPosition="0">
        <references count="2">
          <reference field="4" count="1" selected="0">
            <x v="5"/>
          </reference>
          <reference field="5" count="1">
            <x v="0"/>
          </reference>
        </references>
      </pivotArea>
    </format>
    <format dxfId="300">
      <pivotArea outline="0" collapsedLevelsAreSubtotals="1" fieldPosition="0">
        <references count="1">
          <reference field="1" count="5" selected="0">
            <x v="25"/>
            <x v="26"/>
            <x v="27"/>
            <x v="28"/>
            <x v="29"/>
          </reference>
        </references>
      </pivotArea>
    </format>
    <format dxfId="299">
      <pivotArea outline="0" collapsedLevelsAreSubtotals="1" fieldPosition="0">
        <references count="1">
          <reference field="1" count="3" selected="0">
            <x v="34"/>
            <x v="35"/>
            <x v="36"/>
          </reference>
        </references>
      </pivotArea>
    </format>
    <format dxfId="298">
      <pivotArea dataOnly="0" labelOnly="1" outline="0" fieldPosition="0">
        <references count="2">
          <reference field="4" count="1" selected="0">
            <x v="10"/>
          </reference>
          <reference field="5" count="0"/>
        </references>
      </pivotArea>
    </format>
    <format dxfId="297">
      <pivotArea dataOnly="0" labelOnly="1" outline="0" fieldPosition="0">
        <references count="2">
          <reference field="4" count="1" selected="0">
            <x v="14"/>
          </reference>
          <reference field="5" count="0"/>
        </references>
      </pivotArea>
    </format>
    <format dxfId="296">
      <pivotArea dataOnly="0" labelOnly="1" outline="0" fieldPosition="0">
        <references count="1">
          <reference field="4" count="0"/>
        </references>
      </pivotArea>
    </format>
    <format dxfId="295">
      <pivotArea dataOnly="0" labelOnly="1" outline="0" fieldPosition="0">
        <references count="2">
          <reference field="4" count="1" selected="0">
            <x v="0"/>
          </reference>
          <reference field="5" count="0"/>
        </references>
      </pivotArea>
    </format>
    <format dxfId="294">
      <pivotArea dataOnly="0" labelOnly="1" outline="0" fieldPosition="0">
        <references count="2">
          <reference field="4" count="1" selected="0">
            <x v="1"/>
          </reference>
          <reference field="5" count="1">
            <x v="0"/>
          </reference>
        </references>
      </pivotArea>
    </format>
    <format dxfId="293">
      <pivotArea dataOnly="0" labelOnly="1" outline="0" fieldPosition="0">
        <references count="2">
          <reference field="4" count="1" selected="0">
            <x v="3"/>
          </reference>
          <reference field="5" count="2">
            <x v="0"/>
            <x v="1"/>
          </reference>
        </references>
      </pivotArea>
    </format>
    <format dxfId="292">
      <pivotArea dataOnly="0" labelOnly="1" outline="0" fieldPosition="0">
        <references count="2">
          <reference field="4" count="1" selected="0">
            <x v="4"/>
          </reference>
          <reference field="5" count="0"/>
        </references>
      </pivotArea>
    </format>
    <format dxfId="291">
      <pivotArea dataOnly="0" labelOnly="1" outline="0" fieldPosition="0">
        <references count="2">
          <reference field="4" count="1" selected="0">
            <x v="5"/>
          </reference>
          <reference field="5" count="1">
            <x v="0"/>
          </reference>
        </references>
      </pivotArea>
    </format>
    <format dxfId="290">
      <pivotArea dataOnly="0" labelOnly="1" outline="0" fieldPosition="0">
        <references count="2">
          <reference field="4" count="1" selected="0">
            <x v="6"/>
          </reference>
          <reference field="5" count="1">
            <x v="1"/>
          </reference>
        </references>
      </pivotArea>
    </format>
    <format dxfId="289">
      <pivotArea dataOnly="0" labelOnly="1" outline="0" fieldPosition="0">
        <references count="2">
          <reference field="4" count="1" selected="0">
            <x v="7"/>
          </reference>
          <reference field="5" count="1">
            <x v="0"/>
          </reference>
        </references>
      </pivotArea>
    </format>
    <format dxfId="288">
      <pivotArea dataOnly="0" labelOnly="1" outline="0" fieldPosition="0">
        <references count="2">
          <reference field="4" count="1" selected="0">
            <x v="8"/>
          </reference>
          <reference field="5" count="2">
            <x v="0"/>
            <x v="1"/>
          </reference>
        </references>
      </pivotArea>
    </format>
    <format dxfId="287">
      <pivotArea dataOnly="0" labelOnly="1" outline="0" fieldPosition="0">
        <references count="2">
          <reference field="4" count="1" selected="0">
            <x v="9"/>
          </reference>
          <reference field="5" count="1">
            <x v="0"/>
          </reference>
        </references>
      </pivotArea>
    </format>
    <format dxfId="286">
      <pivotArea dataOnly="0" labelOnly="1" outline="0" fieldPosition="0">
        <references count="2">
          <reference field="4" count="1" selected="0">
            <x v="10"/>
          </reference>
          <reference field="5" count="1">
            <x v="1"/>
          </reference>
        </references>
      </pivotArea>
    </format>
    <format dxfId="285">
      <pivotArea dataOnly="0" labelOnly="1" outline="0" fieldPosition="0">
        <references count="2">
          <reference field="4" count="1" selected="0">
            <x v="11"/>
          </reference>
          <reference field="5" count="2">
            <x v="0"/>
            <x v="1"/>
          </reference>
        </references>
      </pivotArea>
    </format>
    <format dxfId="284">
      <pivotArea dataOnly="0" labelOnly="1" outline="0" fieldPosition="0">
        <references count="2">
          <reference field="4" count="1" selected="0">
            <x v="12"/>
          </reference>
          <reference field="5" count="0"/>
        </references>
      </pivotArea>
    </format>
    <format dxfId="283">
      <pivotArea dataOnly="0" labelOnly="1" outline="0" fieldPosition="0">
        <references count="2">
          <reference field="4" count="1" selected="0">
            <x v="13"/>
          </reference>
          <reference field="5" count="0"/>
        </references>
      </pivotArea>
    </format>
    <format dxfId="282">
      <pivotArea dataOnly="0" labelOnly="1" outline="0" fieldPosition="0">
        <references count="2">
          <reference field="4" count="1" selected="0">
            <x v="15"/>
          </reference>
          <reference field="5" count="0"/>
        </references>
      </pivotArea>
    </format>
    <format dxfId="281">
      <pivotArea dataOnly="0" labelOnly="1" outline="0" fieldPosition="0">
        <references count="2">
          <reference field="4" count="1" selected="0">
            <x v="14"/>
          </reference>
          <reference field="5" count="2">
            <x v="0"/>
            <x v="1"/>
          </reference>
        </references>
      </pivotArea>
    </format>
    <format dxfId="280">
      <pivotArea dataOnly="0" labelOnly="1" outline="0" fieldPosition="0">
        <references count="2">
          <reference field="4" count="1" selected="0">
            <x v="2"/>
          </reference>
          <reference field="5" count="1">
            <x v="1"/>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24"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adval" compact="0" outline="0" showAll="0" defaultSubtotal="0"/>
    <pivotField axis="axisRow" compact="0" outline="0" showAll="0" defaultSubtotal="0">
      <items count="42">
        <item x="4"/>
        <item x="5"/>
        <item x="1"/>
        <item x="0"/>
        <item x="22"/>
        <item x="16"/>
        <item x="23"/>
        <item x="21"/>
        <item x="26"/>
        <item x="38"/>
        <item x="40"/>
        <item x="39"/>
        <item x="20"/>
        <item x="19"/>
        <item x="30"/>
        <item x="12"/>
        <item x="27"/>
        <item x="31"/>
        <item x="36"/>
        <item x="14"/>
        <item x="13"/>
        <item x="10"/>
        <item x="3"/>
        <item x="6"/>
        <item x="28"/>
        <item x="35"/>
        <item x="2"/>
        <item x="11"/>
        <item x="25"/>
        <item x="37"/>
        <item x="34"/>
        <item x="18"/>
        <item x="33"/>
        <item x="8"/>
        <item x="9"/>
        <item x="29"/>
        <item x="15"/>
        <item x="7"/>
        <item x="41"/>
        <item x="24"/>
        <item x="17"/>
        <item x="32"/>
      </items>
    </pivotField>
    <pivotField compact="0" outline="0" showAll="0" defaultSubtotal="0"/>
    <pivotField name="Samfund" axis="axisCol" compact="0" outline="0" showAll="0" sortType="ascending" defaultSubtotal="0">
      <items count="16">
        <item x="0"/>
        <item x="1"/>
        <item x="13"/>
        <item x="2"/>
        <item x="3"/>
        <item x="4"/>
        <item x="14"/>
        <item x="5"/>
        <item x="6"/>
        <item x="7"/>
        <item x="15"/>
        <item x="8"/>
        <item x="9"/>
        <item x="10"/>
        <item x="11"/>
        <item x="12"/>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09">
    <format dxfId="279">
      <pivotArea outline="0" collapsedLevelsAreSubtotals="1" fieldPosition="0"/>
    </format>
    <format dxfId="278">
      <pivotArea outline="0" collapsedLevelsAreSubtotals="1" fieldPosition="0"/>
    </format>
    <format dxfId="277">
      <pivotArea dataOnly="0" labelOnly="1" outline="0" fieldPosition="0">
        <references count="1">
          <reference field="4" count="0"/>
        </references>
      </pivotArea>
    </format>
    <format dxfId="276">
      <pivotArea dataOnly="0" labelOnly="1" outline="0" fieldPosition="0">
        <references count="1">
          <reference field="4" count="0" defaultSubtotal="1"/>
        </references>
      </pivotArea>
    </format>
    <format dxfId="275">
      <pivotArea dataOnly="0" labelOnly="1" outline="0" fieldPosition="0">
        <references count="2">
          <reference field="4" count="1" selected="0">
            <x v="0"/>
          </reference>
          <reference field="5" count="0"/>
        </references>
      </pivotArea>
    </format>
    <format dxfId="274">
      <pivotArea dataOnly="0" labelOnly="1" outline="0" fieldPosition="0">
        <references count="2">
          <reference field="4" count="1" selected="0">
            <x v="1"/>
          </reference>
          <reference field="5" count="1">
            <x v="0"/>
          </reference>
        </references>
      </pivotArea>
    </format>
    <format dxfId="273">
      <pivotArea dataOnly="0" labelOnly="1" outline="0" fieldPosition="0">
        <references count="2">
          <reference field="4" count="1" selected="0">
            <x v="3"/>
          </reference>
          <reference field="5" count="0"/>
        </references>
      </pivotArea>
    </format>
    <format dxfId="272">
      <pivotArea dataOnly="0" labelOnly="1" outline="0" fieldPosition="0">
        <references count="2">
          <reference field="4" count="1" selected="0">
            <x v="4"/>
          </reference>
          <reference field="5" count="0"/>
        </references>
      </pivotArea>
    </format>
    <format dxfId="271">
      <pivotArea dataOnly="0" labelOnly="1" outline="0" fieldPosition="0">
        <references count="2">
          <reference field="4" count="1" selected="0">
            <x v="5"/>
          </reference>
          <reference field="5" count="1">
            <x v="0"/>
          </reference>
        </references>
      </pivotArea>
    </format>
    <format dxfId="270">
      <pivotArea dataOnly="0" labelOnly="1" outline="0" fieldPosition="0">
        <references count="2">
          <reference field="4" count="1" selected="0">
            <x v="6"/>
          </reference>
          <reference field="5" count="1">
            <x v="1"/>
          </reference>
        </references>
      </pivotArea>
    </format>
    <format dxfId="269">
      <pivotArea dataOnly="0" labelOnly="1" outline="0" fieldPosition="0">
        <references count="2">
          <reference field="4" count="1" selected="0">
            <x v="7"/>
          </reference>
          <reference field="5" count="1">
            <x v="0"/>
          </reference>
        </references>
      </pivotArea>
    </format>
    <format dxfId="268">
      <pivotArea dataOnly="0" labelOnly="1" outline="0" fieldPosition="0">
        <references count="2">
          <reference field="4" count="1" selected="0">
            <x v="8"/>
          </reference>
          <reference field="5" count="0"/>
        </references>
      </pivotArea>
    </format>
    <format dxfId="267">
      <pivotArea dataOnly="0" labelOnly="1" outline="0" fieldPosition="0">
        <references count="2">
          <reference field="4" count="1" selected="0">
            <x v="9"/>
          </reference>
          <reference field="5" count="1">
            <x v="0"/>
          </reference>
        </references>
      </pivotArea>
    </format>
    <format dxfId="266">
      <pivotArea dataOnly="0" labelOnly="1" outline="0" fieldPosition="0">
        <references count="2">
          <reference field="4" count="1" selected="0">
            <x v="10"/>
          </reference>
          <reference field="5" count="1">
            <x v="1"/>
          </reference>
        </references>
      </pivotArea>
    </format>
    <format dxfId="265">
      <pivotArea dataOnly="0" labelOnly="1" outline="0" fieldPosition="0">
        <references count="2">
          <reference field="4" count="1" selected="0">
            <x v="11"/>
          </reference>
          <reference field="5" count="2">
            <x v="0"/>
            <x v="1"/>
          </reference>
        </references>
      </pivotArea>
    </format>
    <format dxfId="264">
      <pivotArea dataOnly="0" labelOnly="1" outline="0" fieldPosition="0">
        <references count="2">
          <reference field="4" count="1" selected="0">
            <x v="12"/>
          </reference>
          <reference field="5" count="0"/>
        </references>
      </pivotArea>
    </format>
    <format dxfId="263">
      <pivotArea dataOnly="0" labelOnly="1" outline="0" fieldPosition="0">
        <references count="2">
          <reference field="4" count="1" selected="0">
            <x v="13"/>
          </reference>
          <reference field="5" count="0"/>
        </references>
      </pivotArea>
    </format>
    <format dxfId="262">
      <pivotArea dataOnly="0" labelOnly="1" outline="0" fieldPosition="0">
        <references count="2">
          <reference field="4" count="1" selected="0">
            <x v="15"/>
          </reference>
          <reference field="5" count="0"/>
        </references>
      </pivotArea>
    </format>
    <format dxfId="261">
      <pivotArea dataOnly="0" labelOnly="1" outline="0" fieldPosition="0">
        <references count="1">
          <reference field="4" count="0"/>
        </references>
      </pivotArea>
    </format>
    <format dxfId="260">
      <pivotArea dataOnly="0" labelOnly="1" outline="0" fieldPosition="0">
        <references count="2">
          <reference field="4" count="1" selected="0">
            <x v="0"/>
          </reference>
          <reference field="5" count="0"/>
        </references>
      </pivotArea>
    </format>
    <format dxfId="259">
      <pivotArea dataOnly="0" labelOnly="1" outline="0" fieldPosition="0">
        <references count="2">
          <reference field="4" count="1" selected="0">
            <x v="1"/>
          </reference>
          <reference field="5" count="1">
            <x v="0"/>
          </reference>
        </references>
      </pivotArea>
    </format>
    <format dxfId="258">
      <pivotArea dataOnly="0" labelOnly="1" outline="0" fieldPosition="0">
        <references count="2">
          <reference field="4" count="1" selected="0">
            <x v="3"/>
          </reference>
          <reference field="5" count="0"/>
        </references>
      </pivotArea>
    </format>
    <format dxfId="257">
      <pivotArea dataOnly="0" labelOnly="1" outline="0" fieldPosition="0">
        <references count="2">
          <reference field="4" count="1" selected="0">
            <x v="4"/>
          </reference>
          <reference field="5" count="0"/>
        </references>
      </pivotArea>
    </format>
    <format dxfId="256">
      <pivotArea dataOnly="0" labelOnly="1" outline="0" fieldPosition="0">
        <references count="2">
          <reference field="4" count="1" selected="0">
            <x v="5"/>
          </reference>
          <reference field="5" count="1">
            <x v="0"/>
          </reference>
        </references>
      </pivotArea>
    </format>
    <format dxfId="255">
      <pivotArea dataOnly="0" labelOnly="1" outline="0" fieldPosition="0">
        <references count="2">
          <reference field="4" count="1" selected="0">
            <x v="6"/>
          </reference>
          <reference field="5" count="1">
            <x v="1"/>
          </reference>
        </references>
      </pivotArea>
    </format>
    <format dxfId="254">
      <pivotArea dataOnly="0" labelOnly="1" outline="0" fieldPosition="0">
        <references count="2">
          <reference field="4" count="1" selected="0">
            <x v="7"/>
          </reference>
          <reference field="5" count="1">
            <x v="0"/>
          </reference>
        </references>
      </pivotArea>
    </format>
    <format dxfId="253">
      <pivotArea dataOnly="0" labelOnly="1" outline="0" fieldPosition="0">
        <references count="2">
          <reference field="4" count="1" selected="0">
            <x v="8"/>
          </reference>
          <reference field="5" count="0"/>
        </references>
      </pivotArea>
    </format>
    <format dxfId="252">
      <pivotArea dataOnly="0" labelOnly="1" outline="0" fieldPosition="0">
        <references count="2">
          <reference field="4" count="1" selected="0">
            <x v="9"/>
          </reference>
          <reference field="5" count="1">
            <x v="0"/>
          </reference>
        </references>
      </pivotArea>
    </format>
    <format dxfId="251">
      <pivotArea dataOnly="0" labelOnly="1" outline="0" fieldPosition="0">
        <references count="2">
          <reference field="4" count="1" selected="0">
            <x v="10"/>
          </reference>
          <reference field="5" count="1">
            <x v="1"/>
          </reference>
        </references>
      </pivotArea>
    </format>
    <format dxfId="250">
      <pivotArea dataOnly="0" labelOnly="1" outline="0" fieldPosition="0">
        <references count="2">
          <reference field="4" count="1" selected="0">
            <x v="11"/>
          </reference>
          <reference field="5" count="2">
            <x v="0"/>
            <x v="1"/>
          </reference>
        </references>
      </pivotArea>
    </format>
    <format dxfId="249">
      <pivotArea dataOnly="0" labelOnly="1" outline="0" fieldPosition="0">
        <references count="2">
          <reference field="4" count="1" selected="0">
            <x v="12"/>
          </reference>
          <reference field="5" count="0"/>
        </references>
      </pivotArea>
    </format>
    <format dxfId="248">
      <pivotArea dataOnly="0" labelOnly="1" outline="0" fieldPosition="0">
        <references count="2">
          <reference field="4" count="1" selected="0">
            <x v="13"/>
          </reference>
          <reference field="5" count="0"/>
        </references>
      </pivotArea>
    </format>
    <format dxfId="247">
      <pivotArea dataOnly="0" labelOnly="1" outline="0" fieldPosition="0">
        <references count="2">
          <reference field="4" count="1" selected="0">
            <x v="15"/>
          </reference>
          <reference field="5" count="0"/>
        </references>
      </pivotArea>
    </format>
    <format dxfId="246">
      <pivotArea field="4" type="button" dataOnly="0" labelOnly="1" outline="0" axis="axisCol" fieldPosition="0"/>
    </format>
    <format dxfId="245">
      <pivotArea dataOnly="0" labelOnly="1" outline="0" fieldPosition="0">
        <references count="1">
          <reference field="4" count="0"/>
        </references>
      </pivotArea>
    </format>
    <format dxfId="244">
      <pivotArea dataOnly="0" labelOnly="1" outline="0" fieldPosition="0">
        <references count="1">
          <reference field="4" count="0"/>
        </references>
      </pivotArea>
    </format>
    <format dxfId="243">
      <pivotArea field="5" type="button" dataOnly="0" labelOnly="1" outline="0" axis="axisCol" fieldPosition="1"/>
    </format>
    <format dxfId="242">
      <pivotArea dataOnly="0" labelOnly="1" outline="0" fieldPosition="0">
        <references count="2">
          <reference field="4" count="1" selected="0">
            <x v="0"/>
          </reference>
          <reference field="5" count="0"/>
        </references>
      </pivotArea>
    </format>
    <format dxfId="241">
      <pivotArea dataOnly="0" labelOnly="1" outline="0" fieldPosition="0">
        <references count="2">
          <reference field="4" count="1" selected="0">
            <x v="1"/>
          </reference>
          <reference field="5" count="1">
            <x v="0"/>
          </reference>
        </references>
      </pivotArea>
    </format>
    <format dxfId="240">
      <pivotArea dataOnly="0" labelOnly="1" outline="0" fieldPosition="0">
        <references count="2">
          <reference field="4" count="1" selected="0">
            <x v="3"/>
          </reference>
          <reference field="5" count="0"/>
        </references>
      </pivotArea>
    </format>
    <format dxfId="239">
      <pivotArea dataOnly="0" labelOnly="1" outline="0" fieldPosition="0">
        <references count="2">
          <reference field="4" count="1" selected="0">
            <x v="4"/>
          </reference>
          <reference field="5" count="0"/>
        </references>
      </pivotArea>
    </format>
    <format dxfId="238">
      <pivotArea dataOnly="0" labelOnly="1" outline="0" fieldPosition="0">
        <references count="2">
          <reference field="4" count="1" selected="0">
            <x v="5"/>
          </reference>
          <reference field="5" count="1">
            <x v="0"/>
          </reference>
        </references>
      </pivotArea>
    </format>
    <format dxfId="237">
      <pivotArea dataOnly="0" labelOnly="1" outline="0" fieldPosition="0">
        <references count="2">
          <reference field="4" count="1" selected="0">
            <x v="6"/>
          </reference>
          <reference field="5" count="1">
            <x v="1"/>
          </reference>
        </references>
      </pivotArea>
    </format>
    <format dxfId="236">
      <pivotArea dataOnly="0" labelOnly="1" outline="0" fieldPosition="0">
        <references count="2">
          <reference field="4" count="1" selected="0">
            <x v="7"/>
          </reference>
          <reference field="5" count="1">
            <x v="0"/>
          </reference>
        </references>
      </pivotArea>
    </format>
    <format dxfId="235">
      <pivotArea dataOnly="0" labelOnly="1" outline="0" fieldPosition="0">
        <references count="2">
          <reference field="4" count="1" selected="0">
            <x v="8"/>
          </reference>
          <reference field="5" count="0"/>
        </references>
      </pivotArea>
    </format>
    <format dxfId="234">
      <pivotArea dataOnly="0" labelOnly="1" outline="0" fieldPosition="0">
        <references count="2">
          <reference field="4" count="1" selected="0">
            <x v="9"/>
          </reference>
          <reference field="5" count="1">
            <x v="0"/>
          </reference>
        </references>
      </pivotArea>
    </format>
    <format dxfId="233">
      <pivotArea dataOnly="0" labelOnly="1" outline="0" fieldPosition="0">
        <references count="2">
          <reference field="4" count="1" selected="0">
            <x v="10"/>
          </reference>
          <reference field="5" count="1">
            <x v="1"/>
          </reference>
        </references>
      </pivotArea>
    </format>
    <format dxfId="232">
      <pivotArea dataOnly="0" labelOnly="1" outline="0" fieldPosition="0">
        <references count="2">
          <reference field="4" count="1" selected="0">
            <x v="11"/>
          </reference>
          <reference field="5" count="2">
            <x v="0"/>
            <x v="1"/>
          </reference>
        </references>
      </pivotArea>
    </format>
    <format dxfId="231">
      <pivotArea dataOnly="0" labelOnly="1" outline="0" fieldPosition="0">
        <references count="2">
          <reference field="4" count="1" selected="0">
            <x v="12"/>
          </reference>
          <reference field="5" count="0"/>
        </references>
      </pivotArea>
    </format>
    <format dxfId="230">
      <pivotArea dataOnly="0" labelOnly="1" outline="0" fieldPosition="0">
        <references count="2">
          <reference field="4" count="1" selected="0">
            <x v="13"/>
          </reference>
          <reference field="5" count="0"/>
        </references>
      </pivotArea>
    </format>
    <format dxfId="229">
      <pivotArea dataOnly="0" labelOnly="1" outline="0" fieldPosition="0">
        <references count="2">
          <reference field="4" count="1" selected="0">
            <x v="15"/>
          </reference>
          <reference field="5" count="0"/>
        </references>
      </pivotArea>
    </format>
    <format dxfId="228">
      <pivotArea outline="0" collapsedLevelsAreSubtotals="1" fieldPosition="0"/>
    </format>
    <format dxfId="227">
      <pivotArea outline="0" collapsedLevelsAreSubtotals="1" fieldPosition="0"/>
    </format>
    <format dxfId="226">
      <pivotArea type="all" dataOnly="0" outline="0" fieldPosition="0"/>
    </format>
    <format dxfId="225">
      <pivotArea outline="0" collapsedLevelsAreSubtotals="1" fieldPosition="0"/>
    </format>
    <format dxfId="224">
      <pivotArea dataOnly="0" labelOnly="1" outline="0" fieldPosition="0">
        <references count="1">
          <reference field="4" count="0"/>
        </references>
      </pivotArea>
    </format>
    <format dxfId="223">
      <pivotArea dataOnly="0" labelOnly="1" outline="0" fieldPosition="0">
        <references count="2">
          <reference field="4" count="1" selected="0">
            <x v="0"/>
          </reference>
          <reference field="5" count="0"/>
        </references>
      </pivotArea>
    </format>
    <format dxfId="222">
      <pivotArea dataOnly="0" labelOnly="1" outline="0" fieldPosition="0">
        <references count="2">
          <reference field="4" count="1" selected="0">
            <x v="1"/>
          </reference>
          <reference field="5" count="1">
            <x v="0"/>
          </reference>
        </references>
      </pivotArea>
    </format>
    <format dxfId="221">
      <pivotArea dataOnly="0" labelOnly="1" outline="0" fieldPosition="0">
        <references count="2">
          <reference field="4" count="1" selected="0">
            <x v="3"/>
          </reference>
          <reference field="5" count="0"/>
        </references>
      </pivotArea>
    </format>
    <format dxfId="220">
      <pivotArea dataOnly="0" labelOnly="1" outline="0" fieldPosition="0">
        <references count="2">
          <reference field="4" count="1" selected="0">
            <x v="4"/>
          </reference>
          <reference field="5" count="0"/>
        </references>
      </pivotArea>
    </format>
    <format dxfId="219">
      <pivotArea dataOnly="0" labelOnly="1" outline="0" fieldPosition="0">
        <references count="2">
          <reference field="4" count="1" selected="0">
            <x v="5"/>
          </reference>
          <reference field="5" count="1">
            <x v="0"/>
          </reference>
        </references>
      </pivotArea>
    </format>
    <format dxfId="218">
      <pivotArea type="all" dataOnly="0" outline="0" fieldPosition="0"/>
    </format>
    <format dxfId="217">
      <pivotArea outline="0" collapsedLevelsAreSubtotals="1" fieldPosition="0"/>
    </format>
    <format dxfId="216">
      <pivotArea dataOnly="0" labelOnly="1" outline="0" fieldPosition="0">
        <references count="1">
          <reference field="4" count="0"/>
        </references>
      </pivotArea>
    </format>
    <format dxfId="215">
      <pivotArea dataOnly="0" labelOnly="1" outline="0" fieldPosition="0">
        <references count="2">
          <reference field="4" count="1" selected="0">
            <x v="0"/>
          </reference>
          <reference field="5" count="0"/>
        </references>
      </pivotArea>
    </format>
    <format dxfId="214">
      <pivotArea dataOnly="0" labelOnly="1" outline="0" fieldPosition="0">
        <references count="2">
          <reference field="4" count="1" selected="0">
            <x v="1"/>
          </reference>
          <reference field="5" count="1">
            <x v="0"/>
          </reference>
        </references>
      </pivotArea>
    </format>
    <format dxfId="213">
      <pivotArea dataOnly="0" labelOnly="1" outline="0" fieldPosition="0">
        <references count="2">
          <reference field="4" count="1" selected="0">
            <x v="3"/>
          </reference>
          <reference field="5" count="0"/>
        </references>
      </pivotArea>
    </format>
    <format dxfId="212">
      <pivotArea dataOnly="0" labelOnly="1" outline="0" fieldPosition="0">
        <references count="2">
          <reference field="4" count="1" selected="0">
            <x v="4"/>
          </reference>
          <reference field="5" count="0"/>
        </references>
      </pivotArea>
    </format>
    <format dxfId="211">
      <pivotArea dataOnly="0" labelOnly="1" outline="0" fieldPosition="0">
        <references count="2">
          <reference field="4" count="1" selected="0">
            <x v="5"/>
          </reference>
          <reference field="5" count="1">
            <x v="0"/>
          </reference>
        </references>
      </pivotArea>
    </format>
    <format dxfId="210">
      <pivotArea type="all" dataOnly="0" outline="0" fieldPosition="0"/>
    </format>
    <format dxfId="209">
      <pivotArea outline="0" collapsedLevelsAreSubtotals="1" fieldPosition="0"/>
    </format>
    <format dxfId="208">
      <pivotArea dataOnly="0" labelOnly="1" outline="0" fieldPosition="0">
        <references count="1">
          <reference field="4" count="0"/>
        </references>
      </pivotArea>
    </format>
    <format dxfId="207">
      <pivotArea dataOnly="0" labelOnly="1" outline="0" fieldPosition="0">
        <references count="2">
          <reference field="4" count="1" selected="0">
            <x v="0"/>
          </reference>
          <reference field="5" count="0"/>
        </references>
      </pivotArea>
    </format>
    <format dxfId="206">
      <pivotArea dataOnly="0" labelOnly="1" outline="0" fieldPosition="0">
        <references count="2">
          <reference field="4" count="1" selected="0">
            <x v="1"/>
          </reference>
          <reference field="5" count="1">
            <x v="0"/>
          </reference>
        </references>
      </pivotArea>
    </format>
    <format dxfId="205">
      <pivotArea dataOnly="0" labelOnly="1" outline="0" fieldPosition="0">
        <references count="2">
          <reference field="4" count="1" selected="0">
            <x v="3"/>
          </reference>
          <reference field="5" count="0"/>
        </references>
      </pivotArea>
    </format>
    <format dxfId="204">
      <pivotArea dataOnly="0" labelOnly="1" outline="0" fieldPosition="0">
        <references count="2">
          <reference field="4" count="1" selected="0">
            <x v="4"/>
          </reference>
          <reference field="5" count="0"/>
        </references>
      </pivotArea>
    </format>
    <format dxfId="203">
      <pivotArea dataOnly="0" labelOnly="1" outline="0" fieldPosition="0">
        <references count="2">
          <reference field="4" count="1" selected="0">
            <x v="5"/>
          </reference>
          <reference field="5" count="1">
            <x v="0"/>
          </reference>
        </references>
      </pivotArea>
    </format>
    <format dxfId="202">
      <pivotArea type="all" dataOnly="0" outline="0" fieldPosition="0"/>
    </format>
    <format dxfId="201">
      <pivotArea outline="0" collapsedLevelsAreSubtotals="1" fieldPosition="0"/>
    </format>
    <format dxfId="200">
      <pivotArea dataOnly="0" labelOnly="1" outline="0" fieldPosition="0">
        <references count="1">
          <reference field="4" count="0"/>
        </references>
      </pivotArea>
    </format>
    <format dxfId="199">
      <pivotArea dataOnly="0" labelOnly="1" outline="0" fieldPosition="0">
        <references count="2">
          <reference field="4" count="1" selected="0">
            <x v="0"/>
          </reference>
          <reference field="5" count="0"/>
        </references>
      </pivotArea>
    </format>
    <format dxfId="198">
      <pivotArea dataOnly="0" labelOnly="1" outline="0" fieldPosition="0">
        <references count="2">
          <reference field="4" count="1" selected="0">
            <x v="1"/>
          </reference>
          <reference field="5" count="1">
            <x v="0"/>
          </reference>
        </references>
      </pivotArea>
    </format>
    <format dxfId="197">
      <pivotArea dataOnly="0" labelOnly="1" outline="0" fieldPosition="0">
        <references count="2">
          <reference field="4" count="1" selected="0">
            <x v="3"/>
          </reference>
          <reference field="5" count="0"/>
        </references>
      </pivotArea>
    </format>
    <format dxfId="196">
      <pivotArea dataOnly="0" labelOnly="1" outline="0" fieldPosition="0">
        <references count="2">
          <reference field="4" count="1" selected="0">
            <x v="4"/>
          </reference>
          <reference field="5" count="0"/>
        </references>
      </pivotArea>
    </format>
    <format dxfId="195">
      <pivotArea dataOnly="0" labelOnly="1" outline="0" fieldPosition="0">
        <references count="2">
          <reference field="4" count="1" selected="0">
            <x v="5"/>
          </reference>
          <reference field="5" count="1">
            <x v="0"/>
          </reference>
        </references>
      </pivotArea>
    </format>
    <format dxfId="194">
      <pivotArea dataOnly="0" labelOnly="1" outline="0" fieldPosition="0">
        <references count="2">
          <reference field="4" count="1" selected="0">
            <x v="10"/>
          </reference>
          <reference field="5" count="0"/>
        </references>
      </pivotArea>
    </format>
    <format dxfId="193">
      <pivotArea outline="0" fieldPosition="0">
        <references count="1">
          <reference field="2" count="2" selected="0">
            <x v="2"/>
            <x v="3"/>
          </reference>
        </references>
      </pivotArea>
    </format>
    <format dxfId="192">
      <pivotArea dataOnly="0" labelOnly="1" outline="0" fieldPosition="0">
        <references count="1">
          <reference field="2" count="2">
            <x v="2"/>
            <x v="3"/>
          </reference>
        </references>
      </pivotArea>
    </format>
    <format dxfId="191">
      <pivotArea dataOnly="0" labelOnly="1" outline="0" fieldPosition="0">
        <references count="1">
          <reference field="2" count="0"/>
        </references>
      </pivotArea>
    </format>
    <format dxfId="190">
      <pivotArea outline="0" fieldPosition="0">
        <references count="2">
          <reference field="0" count="3" selected="0">
            <x v="27"/>
            <x v="28"/>
            <x v="29"/>
          </reference>
          <reference field="2" count="3" selected="0">
            <x v="16"/>
            <x v="24"/>
            <x v="35"/>
          </reference>
        </references>
      </pivotArea>
    </format>
    <format dxfId="189">
      <pivotArea outline="0" fieldPosition="0">
        <references count="2">
          <reference field="0" count="3" selected="0">
            <x v="34"/>
            <x v="35"/>
            <x v="36"/>
          </reference>
          <reference field="2" count="3" selected="0">
            <x v="18"/>
            <x v="25"/>
            <x v="30"/>
          </reference>
        </references>
      </pivotArea>
    </format>
    <format dxfId="188">
      <pivotArea dataOnly="0" labelOnly="1" outline="0" fieldPosition="0">
        <references count="2">
          <reference field="4" count="1" selected="0">
            <x v="14"/>
          </reference>
          <reference field="5" count="0"/>
        </references>
      </pivotArea>
    </format>
    <format dxfId="187">
      <pivotArea dataOnly="0" labelOnly="1" outline="0" fieldPosition="0">
        <references count="1">
          <reference field="4" count="0"/>
        </references>
      </pivotArea>
    </format>
    <format dxfId="186">
      <pivotArea dataOnly="0" labelOnly="1" outline="0" fieldPosition="0">
        <references count="2">
          <reference field="4" count="1" selected="0">
            <x v="0"/>
          </reference>
          <reference field="5" count="0"/>
        </references>
      </pivotArea>
    </format>
    <format dxfId="185">
      <pivotArea dataOnly="0" labelOnly="1" outline="0" fieldPosition="0">
        <references count="2">
          <reference field="4" count="1" selected="0">
            <x v="1"/>
          </reference>
          <reference field="5" count="1">
            <x v="0"/>
          </reference>
        </references>
      </pivotArea>
    </format>
    <format dxfId="184">
      <pivotArea dataOnly="0" labelOnly="1" outline="0" fieldPosition="0">
        <references count="2">
          <reference field="4" count="1" selected="0">
            <x v="3"/>
          </reference>
          <reference field="5" count="2">
            <x v="0"/>
            <x v="1"/>
          </reference>
        </references>
      </pivotArea>
    </format>
    <format dxfId="183">
      <pivotArea dataOnly="0" labelOnly="1" outline="0" fieldPosition="0">
        <references count="2">
          <reference field="4" count="1" selected="0">
            <x v="4"/>
          </reference>
          <reference field="5" count="0"/>
        </references>
      </pivotArea>
    </format>
    <format dxfId="182">
      <pivotArea dataOnly="0" labelOnly="1" outline="0" fieldPosition="0">
        <references count="2">
          <reference field="4" count="1" selected="0">
            <x v="5"/>
          </reference>
          <reference field="5" count="1">
            <x v="0"/>
          </reference>
        </references>
      </pivotArea>
    </format>
    <format dxfId="181">
      <pivotArea dataOnly="0" labelOnly="1" outline="0" fieldPosition="0">
        <references count="2">
          <reference field="4" count="1" selected="0">
            <x v="6"/>
          </reference>
          <reference field="5" count="1">
            <x v="1"/>
          </reference>
        </references>
      </pivotArea>
    </format>
    <format dxfId="180">
      <pivotArea dataOnly="0" labelOnly="1" outline="0" fieldPosition="0">
        <references count="2">
          <reference field="4" count="1" selected="0">
            <x v="7"/>
          </reference>
          <reference field="5" count="1">
            <x v="0"/>
          </reference>
        </references>
      </pivotArea>
    </format>
    <format dxfId="179">
      <pivotArea dataOnly="0" labelOnly="1" outline="0" fieldPosition="0">
        <references count="2">
          <reference field="4" count="1" selected="0">
            <x v="8"/>
          </reference>
          <reference field="5" count="2">
            <x v="0"/>
            <x v="1"/>
          </reference>
        </references>
      </pivotArea>
    </format>
    <format dxfId="178">
      <pivotArea dataOnly="0" labelOnly="1" outline="0" fieldPosition="0">
        <references count="2">
          <reference field="4" count="1" selected="0">
            <x v="9"/>
          </reference>
          <reference field="5" count="1">
            <x v="0"/>
          </reference>
        </references>
      </pivotArea>
    </format>
    <format dxfId="177">
      <pivotArea dataOnly="0" labelOnly="1" outline="0" fieldPosition="0">
        <references count="2">
          <reference field="4" count="1" selected="0">
            <x v="10"/>
          </reference>
          <reference field="5" count="1">
            <x v="1"/>
          </reference>
        </references>
      </pivotArea>
    </format>
    <format dxfId="176">
      <pivotArea dataOnly="0" labelOnly="1" outline="0" fieldPosition="0">
        <references count="2">
          <reference field="4" count="1" selected="0">
            <x v="11"/>
          </reference>
          <reference field="5" count="2">
            <x v="0"/>
            <x v="1"/>
          </reference>
        </references>
      </pivotArea>
    </format>
    <format dxfId="175">
      <pivotArea dataOnly="0" labelOnly="1" outline="0" fieldPosition="0">
        <references count="2">
          <reference field="4" count="1" selected="0">
            <x v="12"/>
          </reference>
          <reference field="5" count="0"/>
        </references>
      </pivotArea>
    </format>
    <format dxfId="174">
      <pivotArea dataOnly="0" labelOnly="1" outline="0" fieldPosition="0">
        <references count="2">
          <reference field="4" count="1" selected="0">
            <x v="13"/>
          </reference>
          <reference field="5" count="0"/>
        </references>
      </pivotArea>
    </format>
    <format dxfId="173">
      <pivotArea dataOnly="0" labelOnly="1" outline="0" fieldPosition="0">
        <references count="2">
          <reference field="4" count="1" selected="0">
            <x v="15"/>
          </reference>
          <reference field="5" count="0"/>
        </references>
      </pivotArea>
    </format>
    <format dxfId="172">
      <pivotArea dataOnly="0" labelOnly="1" outline="0" fieldPosition="0">
        <references count="2">
          <reference field="4" count="1" selected="0">
            <x v="14"/>
          </reference>
          <reference field="5" count="2">
            <x v="0"/>
            <x v="1"/>
          </reference>
        </references>
      </pivotArea>
    </format>
    <format dxfId="171">
      <pivotArea dataOnly="0" labelOnly="1" outline="0" fieldPosition="0">
        <references count="2">
          <reference field="4" count="1" selected="0">
            <x v="2"/>
          </reference>
          <reference field="5" count="1">
            <x v="1"/>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24"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ow selection" compact="0" outline="0" showAll="0" defaultSubtotal="0"/>
    <pivotField compact="0" outline="0" showAll="0" defaultSubtotal="0"/>
    <pivotField axis="axisRow" compact="0" outline="0" showAll="0" defaultSubtotal="0">
      <items count="42">
        <item x="29"/>
        <item x="32"/>
        <item x="12"/>
        <item x="36"/>
        <item x="31"/>
        <item x="27"/>
        <item x="38"/>
        <item x="15"/>
        <item x="21"/>
        <item x="19"/>
        <item x="20"/>
        <item x="22"/>
        <item x="16"/>
        <item x="5"/>
        <item x="4"/>
        <item x="10"/>
        <item x="13"/>
        <item x="14"/>
        <item x="3"/>
        <item x="2"/>
        <item x="6"/>
        <item x="28"/>
        <item x="26"/>
        <item x="11"/>
        <item x="40"/>
        <item x="17"/>
        <item x="7"/>
        <item x="24"/>
        <item x="41"/>
        <item x="30"/>
        <item x="34"/>
        <item x="39"/>
        <item x="1"/>
        <item x="0"/>
        <item x="35"/>
        <item x="33"/>
        <item x="18"/>
        <item x="23"/>
        <item x="25"/>
        <item x="9"/>
        <item x="8"/>
        <item x="37"/>
      </items>
    </pivotField>
    <pivotField name="Entity" axis="axisCol" compact="0" outline="0" showAll="0" sortType="ascending" defaultSubtotal="0">
      <items count="16">
        <item x="0"/>
        <item x="1"/>
        <item x="13"/>
        <item x="2"/>
        <item x="3"/>
        <item x="4"/>
        <item x="14"/>
        <item x="5"/>
        <item x="6"/>
        <item x="7"/>
        <item x="15"/>
        <item x="8"/>
        <item x="9"/>
        <item x="10"/>
        <item x="11"/>
        <item x="12"/>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60">
    <format dxfId="170">
      <pivotArea outline="0" collapsedLevelsAreSubtotals="1" fieldPosition="0"/>
    </format>
    <format dxfId="169">
      <pivotArea outline="0" collapsedLevelsAreSubtotals="1" fieldPosition="0"/>
    </format>
    <format dxfId="168">
      <pivotArea dataOnly="0" labelOnly="1" outline="0" fieldPosition="0">
        <references count="1">
          <reference field="4" count="0"/>
        </references>
      </pivotArea>
    </format>
    <format dxfId="167">
      <pivotArea dataOnly="0" labelOnly="1" outline="0" fieldPosition="0">
        <references count="1">
          <reference field="4" count="0" defaultSubtotal="1"/>
        </references>
      </pivotArea>
    </format>
    <format dxfId="166">
      <pivotArea dataOnly="0" labelOnly="1" outline="0" fieldPosition="0">
        <references count="2">
          <reference field="4" count="1" selected="0">
            <x v="0"/>
          </reference>
          <reference field="5" count="0"/>
        </references>
      </pivotArea>
    </format>
    <format dxfId="165">
      <pivotArea dataOnly="0" labelOnly="1" outline="0" fieldPosition="0">
        <references count="2">
          <reference field="4" count="1" selected="0">
            <x v="1"/>
          </reference>
          <reference field="5" count="1">
            <x v="0"/>
          </reference>
        </references>
      </pivotArea>
    </format>
    <format dxfId="164">
      <pivotArea dataOnly="0" labelOnly="1" outline="0" fieldPosition="0">
        <references count="2">
          <reference field="4" count="1" selected="0">
            <x v="3"/>
          </reference>
          <reference field="5" count="0"/>
        </references>
      </pivotArea>
    </format>
    <format dxfId="163">
      <pivotArea dataOnly="0" labelOnly="1" outline="0" fieldPosition="0">
        <references count="2">
          <reference field="4" count="1" selected="0">
            <x v="4"/>
          </reference>
          <reference field="5" count="0"/>
        </references>
      </pivotArea>
    </format>
    <format dxfId="162">
      <pivotArea dataOnly="0" labelOnly="1" outline="0" fieldPosition="0">
        <references count="2">
          <reference field="4" count="1" selected="0">
            <x v="5"/>
          </reference>
          <reference field="5" count="1">
            <x v="0"/>
          </reference>
        </references>
      </pivotArea>
    </format>
    <format dxfId="161">
      <pivotArea dataOnly="0" labelOnly="1" outline="0" fieldPosition="0">
        <references count="2">
          <reference field="4" count="1" selected="0">
            <x v="6"/>
          </reference>
          <reference field="5" count="1">
            <x v="1"/>
          </reference>
        </references>
      </pivotArea>
    </format>
    <format dxfId="160">
      <pivotArea dataOnly="0" labelOnly="1" outline="0" fieldPosition="0">
        <references count="2">
          <reference field="4" count="1" selected="0">
            <x v="7"/>
          </reference>
          <reference field="5" count="1">
            <x v="0"/>
          </reference>
        </references>
      </pivotArea>
    </format>
    <format dxfId="159">
      <pivotArea dataOnly="0" labelOnly="1" outline="0" fieldPosition="0">
        <references count="2">
          <reference field="4" count="1" selected="0">
            <x v="8"/>
          </reference>
          <reference field="5" count="0"/>
        </references>
      </pivotArea>
    </format>
    <format dxfId="158">
      <pivotArea dataOnly="0" labelOnly="1" outline="0" fieldPosition="0">
        <references count="2">
          <reference field="4" count="1" selected="0">
            <x v="9"/>
          </reference>
          <reference field="5" count="1">
            <x v="0"/>
          </reference>
        </references>
      </pivotArea>
    </format>
    <format dxfId="157">
      <pivotArea dataOnly="0" labelOnly="1" outline="0" fieldPosition="0">
        <references count="2">
          <reference field="4" count="1" selected="0">
            <x v="10"/>
          </reference>
          <reference field="5" count="1">
            <x v="1"/>
          </reference>
        </references>
      </pivotArea>
    </format>
    <format dxfId="156">
      <pivotArea dataOnly="0" labelOnly="1" outline="0" fieldPosition="0">
        <references count="2">
          <reference field="4" count="1" selected="0">
            <x v="11"/>
          </reference>
          <reference field="5" count="2">
            <x v="0"/>
            <x v="1"/>
          </reference>
        </references>
      </pivotArea>
    </format>
    <format dxfId="155">
      <pivotArea dataOnly="0" labelOnly="1" outline="0" fieldPosition="0">
        <references count="2">
          <reference field="4" count="1" selected="0">
            <x v="12"/>
          </reference>
          <reference field="5" count="0"/>
        </references>
      </pivotArea>
    </format>
    <format dxfId="154">
      <pivotArea dataOnly="0" labelOnly="1" outline="0" fieldPosition="0">
        <references count="2">
          <reference field="4" count="1" selected="0">
            <x v="13"/>
          </reference>
          <reference field="5" count="0"/>
        </references>
      </pivotArea>
    </format>
    <format dxfId="153">
      <pivotArea dataOnly="0" labelOnly="1" outline="0" fieldPosition="0">
        <references count="2">
          <reference field="4" count="1" selected="0">
            <x v="15"/>
          </reference>
          <reference field="5" count="0"/>
        </references>
      </pivotArea>
    </format>
    <format dxfId="152">
      <pivotArea dataOnly="0" labelOnly="1" outline="0" fieldPosition="0">
        <references count="1">
          <reference field="4" count="0"/>
        </references>
      </pivotArea>
    </format>
    <format dxfId="151">
      <pivotArea dataOnly="0" labelOnly="1" outline="0" fieldPosition="0">
        <references count="2">
          <reference field="4" count="1" selected="0">
            <x v="0"/>
          </reference>
          <reference field="5" count="0"/>
        </references>
      </pivotArea>
    </format>
    <format dxfId="150">
      <pivotArea dataOnly="0" labelOnly="1" outline="0" fieldPosition="0">
        <references count="2">
          <reference field="4" count="1" selected="0">
            <x v="1"/>
          </reference>
          <reference field="5" count="1">
            <x v="0"/>
          </reference>
        </references>
      </pivotArea>
    </format>
    <format dxfId="149">
      <pivotArea dataOnly="0" labelOnly="1" outline="0" fieldPosition="0">
        <references count="2">
          <reference field="4" count="1" selected="0">
            <x v="3"/>
          </reference>
          <reference field="5" count="0"/>
        </references>
      </pivotArea>
    </format>
    <format dxfId="148">
      <pivotArea dataOnly="0" labelOnly="1" outline="0" fieldPosition="0">
        <references count="2">
          <reference field="4" count="1" selected="0">
            <x v="4"/>
          </reference>
          <reference field="5" count="0"/>
        </references>
      </pivotArea>
    </format>
    <format dxfId="147">
      <pivotArea dataOnly="0" labelOnly="1" outline="0" fieldPosition="0">
        <references count="2">
          <reference field="4" count="1" selected="0">
            <x v="5"/>
          </reference>
          <reference field="5" count="1">
            <x v="0"/>
          </reference>
        </references>
      </pivotArea>
    </format>
    <format dxfId="146">
      <pivotArea dataOnly="0" labelOnly="1" outline="0" fieldPosition="0">
        <references count="2">
          <reference field="4" count="1" selected="0">
            <x v="6"/>
          </reference>
          <reference field="5" count="1">
            <x v="1"/>
          </reference>
        </references>
      </pivotArea>
    </format>
    <format dxfId="145">
      <pivotArea dataOnly="0" labelOnly="1" outline="0" fieldPosition="0">
        <references count="2">
          <reference field="4" count="1" selected="0">
            <x v="7"/>
          </reference>
          <reference field="5" count="1">
            <x v="0"/>
          </reference>
        </references>
      </pivotArea>
    </format>
    <format dxfId="144">
      <pivotArea dataOnly="0" labelOnly="1" outline="0" fieldPosition="0">
        <references count="2">
          <reference field="4" count="1" selected="0">
            <x v="8"/>
          </reference>
          <reference field="5" count="0"/>
        </references>
      </pivotArea>
    </format>
    <format dxfId="143">
      <pivotArea dataOnly="0" labelOnly="1" outline="0" fieldPosition="0">
        <references count="2">
          <reference field="4" count="1" selected="0">
            <x v="9"/>
          </reference>
          <reference field="5" count="1">
            <x v="0"/>
          </reference>
        </references>
      </pivotArea>
    </format>
    <format dxfId="142">
      <pivotArea dataOnly="0" labelOnly="1" outline="0" fieldPosition="0">
        <references count="2">
          <reference field="4" count="1" selected="0">
            <x v="10"/>
          </reference>
          <reference field="5" count="1">
            <x v="1"/>
          </reference>
        </references>
      </pivotArea>
    </format>
    <format dxfId="141">
      <pivotArea dataOnly="0" labelOnly="1" outline="0" fieldPosition="0">
        <references count="2">
          <reference field="4" count="1" selected="0">
            <x v="11"/>
          </reference>
          <reference field="5" count="2">
            <x v="0"/>
            <x v="1"/>
          </reference>
        </references>
      </pivotArea>
    </format>
    <format dxfId="140">
      <pivotArea dataOnly="0" labelOnly="1" outline="0" fieldPosition="0">
        <references count="2">
          <reference field="4" count="1" selected="0">
            <x v="12"/>
          </reference>
          <reference field="5" count="0"/>
        </references>
      </pivotArea>
    </format>
    <format dxfId="139">
      <pivotArea dataOnly="0" labelOnly="1" outline="0" fieldPosition="0">
        <references count="2">
          <reference field="4" count="1" selected="0">
            <x v="13"/>
          </reference>
          <reference field="5" count="0"/>
        </references>
      </pivotArea>
    </format>
    <format dxfId="138">
      <pivotArea dataOnly="0" labelOnly="1" outline="0" fieldPosition="0">
        <references count="2">
          <reference field="4" count="1" selected="0">
            <x v="15"/>
          </reference>
          <reference field="5" count="0"/>
        </references>
      </pivotArea>
    </format>
    <format dxfId="137">
      <pivotArea field="4" type="button" dataOnly="0" labelOnly="1" outline="0" axis="axisCol" fieldPosition="0"/>
    </format>
    <format dxfId="136">
      <pivotArea dataOnly="0" labelOnly="1" outline="0" fieldPosition="0">
        <references count="1">
          <reference field="4" count="0"/>
        </references>
      </pivotArea>
    </format>
    <format dxfId="135">
      <pivotArea dataOnly="0" labelOnly="1" outline="0" fieldPosition="0">
        <references count="1">
          <reference field="4" count="0"/>
        </references>
      </pivotArea>
    </format>
    <format dxfId="134">
      <pivotArea field="5" type="button" dataOnly="0" labelOnly="1" outline="0" axis="axisCol" fieldPosition="1"/>
    </format>
    <format dxfId="133">
      <pivotArea dataOnly="0" labelOnly="1" outline="0" fieldPosition="0">
        <references count="2">
          <reference field="4" count="1" selected="0">
            <x v="0"/>
          </reference>
          <reference field="5" count="0"/>
        </references>
      </pivotArea>
    </format>
    <format dxfId="132">
      <pivotArea dataOnly="0" labelOnly="1" outline="0" fieldPosition="0">
        <references count="2">
          <reference field="4" count="1" selected="0">
            <x v="1"/>
          </reference>
          <reference field="5" count="1">
            <x v="0"/>
          </reference>
        </references>
      </pivotArea>
    </format>
    <format dxfId="131">
      <pivotArea dataOnly="0" labelOnly="1" outline="0" fieldPosition="0">
        <references count="2">
          <reference field="4" count="1" selected="0">
            <x v="3"/>
          </reference>
          <reference field="5" count="0"/>
        </references>
      </pivotArea>
    </format>
    <format dxfId="130">
      <pivotArea dataOnly="0" labelOnly="1" outline="0" fieldPosition="0">
        <references count="2">
          <reference field="4" count="1" selected="0">
            <x v="4"/>
          </reference>
          <reference field="5" count="0"/>
        </references>
      </pivotArea>
    </format>
    <format dxfId="129">
      <pivotArea dataOnly="0" labelOnly="1" outline="0" fieldPosition="0">
        <references count="2">
          <reference field="4" count="1" selected="0">
            <x v="5"/>
          </reference>
          <reference field="5" count="1">
            <x v="0"/>
          </reference>
        </references>
      </pivotArea>
    </format>
    <format dxfId="128">
      <pivotArea dataOnly="0" labelOnly="1" outline="0" fieldPosition="0">
        <references count="2">
          <reference field="4" count="1" selected="0">
            <x v="6"/>
          </reference>
          <reference field="5" count="1">
            <x v="1"/>
          </reference>
        </references>
      </pivotArea>
    </format>
    <format dxfId="127">
      <pivotArea dataOnly="0" labelOnly="1" outline="0" fieldPosition="0">
        <references count="2">
          <reference field="4" count="1" selected="0">
            <x v="7"/>
          </reference>
          <reference field="5" count="1">
            <x v="0"/>
          </reference>
        </references>
      </pivotArea>
    </format>
    <format dxfId="126">
      <pivotArea dataOnly="0" labelOnly="1" outline="0" fieldPosition="0">
        <references count="2">
          <reference field="4" count="1" selected="0">
            <x v="8"/>
          </reference>
          <reference field="5" count="0"/>
        </references>
      </pivotArea>
    </format>
    <format dxfId="125">
      <pivotArea dataOnly="0" labelOnly="1" outline="0" fieldPosition="0">
        <references count="2">
          <reference field="4" count="1" selected="0">
            <x v="9"/>
          </reference>
          <reference field="5" count="1">
            <x v="0"/>
          </reference>
        </references>
      </pivotArea>
    </format>
    <format dxfId="124">
      <pivotArea dataOnly="0" labelOnly="1" outline="0" fieldPosition="0">
        <references count="2">
          <reference field="4" count="1" selected="0">
            <x v="10"/>
          </reference>
          <reference field="5" count="1">
            <x v="1"/>
          </reference>
        </references>
      </pivotArea>
    </format>
    <format dxfId="123">
      <pivotArea dataOnly="0" labelOnly="1" outline="0" fieldPosition="0">
        <references count="2">
          <reference field="4" count="1" selected="0">
            <x v="11"/>
          </reference>
          <reference field="5" count="2">
            <x v="0"/>
            <x v="1"/>
          </reference>
        </references>
      </pivotArea>
    </format>
    <format dxfId="122">
      <pivotArea dataOnly="0" labelOnly="1" outline="0" fieldPosition="0">
        <references count="2">
          <reference field="4" count="1" selected="0">
            <x v="12"/>
          </reference>
          <reference field="5" count="0"/>
        </references>
      </pivotArea>
    </format>
    <format dxfId="121">
      <pivotArea dataOnly="0" labelOnly="1" outline="0" fieldPosition="0">
        <references count="2">
          <reference field="4" count="1" selected="0">
            <x v="13"/>
          </reference>
          <reference field="5" count="0"/>
        </references>
      </pivotArea>
    </format>
    <format dxfId="120">
      <pivotArea dataOnly="0" labelOnly="1" outline="0" fieldPosition="0">
        <references count="2">
          <reference field="4" count="1" selected="0">
            <x v="15"/>
          </reference>
          <reference field="5" count="0"/>
        </references>
      </pivotArea>
    </format>
    <format dxfId="119">
      <pivotArea outline="0" collapsedLevelsAreSubtotals="1" fieldPosition="0"/>
    </format>
    <format dxfId="118">
      <pivotArea outline="0" collapsedLevelsAreSubtotals="1" fieldPosition="0"/>
    </format>
    <format dxfId="117">
      <pivotArea type="all" dataOnly="0" outline="0" fieldPosition="0"/>
    </format>
    <format dxfId="116">
      <pivotArea outline="0" collapsedLevelsAreSubtotals="1" fieldPosition="0"/>
    </format>
    <format dxfId="115">
      <pivotArea dataOnly="0" labelOnly="1" outline="0" fieldPosition="0">
        <references count="1">
          <reference field="4" count="0"/>
        </references>
      </pivotArea>
    </format>
    <format dxfId="114">
      <pivotArea dataOnly="0" labelOnly="1" outline="0" fieldPosition="0">
        <references count="2">
          <reference field="4" count="1" selected="0">
            <x v="0"/>
          </reference>
          <reference field="5" count="0"/>
        </references>
      </pivotArea>
    </format>
    <format dxfId="113">
      <pivotArea dataOnly="0" labelOnly="1" outline="0" fieldPosition="0">
        <references count="2">
          <reference field="4" count="1" selected="0">
            <x v="1"/>
          </reference>
          <reference field="5" count="1">
            <x v="0"/>
          </reference>
        </references>
      </pivotArea>
    </format>
    <format dxfId="112">
      <pivotArea dataOnly="0" labelOnly="1" outline="0" fieldPosition="0">
        <references count="2">
          <reference field="4" count="1" selected="0">
            <x v="3"/>
          </reference>
          <reference field="5" count="0"/>
        </references>
      </pivotArea>
    </format>
    <format dxfId="111">
      <pivotArea dataOnly="0" labelOnly="1" outline="0" fieldPosition="0">
        <references count="2">
          <reference field="4" count="1" selected="0">
            <x v="4"/>
          </reference>
          <reference field="5" count="0"/>
        </references>
      </pivotArea>
    </format>
    <format dxfId="110">
      <pivotArea dataOnly="0" labelOnly="1" outline="0" fieldPosition="0">
        <references count="2">
          <reference field="4" count="1" selected="0">
            <x v="5"/>
          </reference>
          <reference field="5" count="1">
            <x v="0"/>
          </reference>
        </references>
      </pivotArea>
    </format>
    <format dxfId="109">
      <pivotArea type="all" dataOnly="0" outline="0" fieldPosition="0"/>
    </format>
    <format dxfId="108">
      <pivotArea outline="0" collapsedLevelsAreSubtotals="1" fieldPosition="0"/>
    </format>
    <format dxfId="107">
      <pivotArea dataOnly="0" labelOnly="1" outline="0" fieldPosition="0">
        <references count="1">
          <reference field="4" count="0"/>
        </references>
      </pivotArea>
    </format>
    <format dxfId="106">
      <pivotArea dataOnly="0" labelOnly="1" outline="0" fieldPosition="0">
        <references count="2">
          <reference field="4" count="1" selected="0">
            <x v="0"/>
          </reference>
          <reference field="5" count="0"/>
        </references>
      </pivotArea>
    </format>
    <format dxfId="105">
      <pivotArea dataOnly="0" labelOnly="1" outline="0" fieldPosition="0">
        <references count="2">
          <reference field="4" count="1" selected="0">
            <x v="1"/>
          </reference>
          <reference field="5" count="1">
            <x v="0"/>
          </reference>
        </references>
      </pivotArea>
    </format>
    <format dxfId="104">
      <pivotArea dataOnly="0" labelOnly="1" outline="0" fieldPosition="0">
        <references count="2">
          <reference field="4" count="1" selected="0">
            <x v="3"/>
          </reference>
          <reference field="5" count="0"/>
        </references>
      </pivotArea>
    </format>
    <format dxfId="103">
      <pivotArea dataOnly="0" labelOnly="1" outline="0" fieldPosition="0">
        <references count="2">
          <reference field="4" count="1" selected="0">
            <x v="4"/>
          </reference>
          <reference field="5" count="0"/>
        </references>
      </pivotArea>
    </format>
    <format dxfId="102">
      <pivotArea dataOnly="0" labelOnly="1" outline="0" fieldPosition="0">
        <references count="2">
          <reference field="4" count="1" selected="0">
            <x v="5"/>
          </reference>
          <reference field="5" count="1">
            <x v="0"/>
          </reference>
        </references>
      </pivotArea>
    </format>
    <format dxfId="101">
      <pivotArea type="all" dataOnly="0" outline="0" fieldPosition="0"/>
    </format>
    <format dxfId="100">
      <pivotArea outline="0" collapsedLevelsAreSubtotals="1" fieldPosition="0"/>
    </format>
    <format dxfId="99">
      <pivotArea dataOnly="0" labelOnly="1" outline="0" fieldPosition="0">
        <references count="1">
          <reference field="4" count="0"/>
        </references>
      </pivotArea>
    </format>
    <format dxfId="98">
      <pivotArea dataOnly="0" labelOnly="1" outline="0" fieldPosition="0">
        <references count="2">
          <reference field="4" count="1" selected="0">
            <x v="0"/>
          </reference>
          <reference field="5" count="0"/>
        </references>
      </pivotArea>
    </format>
    <format dxfId="97">
      <pivotArea dataOnly="0" labelOnly="1" outline="0" fieldPosition="0">
        <references count="2">
          <reference field="4" count="1" selected="0">
            <x v="1"/>
          </reference>
          <reference field="5" count="1">
            <x v="0"/>
          </reference>
        </references>
      </pivotArea>
    </format>
    <format dxfId="96">
      <pivotArea dataOnly="0" labelOnly="1" outline="0" fieldPosition="0">
        <references count="2">
          <reference field="4" count="1" selected="0">
            <x v="3"/>
          </reference>
          <reference field="5" count="0"/>
        </references>
      </pivotArea>
    </format>
    <format dxfId="95">
      <pivotArea dataOnly="0" labelOnly="1" outline="0" fieldPosition="0">
        <references count="2">
          <reference field="4" count="1" selected="0">
            <x v="4"/>
          </reference>
          <reference field="5" count="0"/>
        </references>
      </pivotArea>
    </format>
    <format dxfId="94">
      <pivotArea dataOnly="0" labelOnly="1" outline="0" fieldPosition="0">
        <references count="2">
          <reference field="4" count="1" selected="0">
            <x v="5"/>
          </reference>
          <reference field="5" count="1">
            <x v="0"/>
          </reference>
        </references>
      </pivotArea>
    </format>
    <format dxfId="93">
      <pivotArea type="all" dataOnly="0" outline="0" fieldPosition="0"/>
    </format>
    <format dxfId="92">
      <pivotArea outline="0" collapsedLevelsAreSubtotals="1" fieldPosition="0"/>
    </format>
    <format dxfId="91">
      <pivotArea dataOnly="0" labelOnly="1" outline="0" fieldPosition="0">
        <references count="1">
          <reference field="4" count="0"/>
        </references>
      </pivotArea>
    </format>
    <format dxfId="90">
      <pivotArea dataOnly="0" labelOnly="1" outline="0" fieldPosition="0">
        <references count="2">
          <reference field="4" count="1" selected="0">
            <x v="0"/>
          </reference>
          <reference field="5" count="0"/>
        </references>
      </pivotArea>
    </format>
    <format dxfId="89">
      <pivotArea dataOnly="0" labelOnly="1" outline="0" fieldPosition="0">
        <references count="2">
          <reference field="4" count="1" selected="0">
            <x v="1"/>
          </reference>
          <reference field="5" count="1">
            <x v="0"/>
          </reference>
        </references>
      </pivotArea>
    </format>
    <format dxfId="88">
      <pivotArea dataOnly="0" labelOnly="1" outline="0" fieldPosition="0">
        <references count="2">
          <reference field="4" count="1" selected="0">
            <x v="3"/>
          </reference>
          <reference field="5" count="0"/>
        </references>
      </pivotArea>
    </format>
    <format dxfId="87">
      <pivotArea dataOnly="0" labelOnly="1" outline="0" fieldPosition="0">
        <references count="2">
          <reference field="4" count="1" selected="0">
            <x v="4"/>
          </reference>
          <reference field="5" count="0"/>
        </references>
      </pivotArea>
    </format>
    <format dxfId="86">
      <pivotArea dataOnly="0" labelOnly="1" outline="0" fieldPosition="0">
        <references count="2">
          <reference field="4" count="1" selected="0">
            <x v="5"/>
          </reference>
          <reference field="5" count="1">
            <x v="0"/>
          </reference>
        </references>
      </pivotArea>
    </format>
    <format dxfId="85">
      <pivotArea dataOnly="0" labelOnly="1" outline="0" fieldPosition="0">
        <references count="2">
          <reference field="4" count="1" selected="0">
            <x v="10"/>
          </reference>
          <reference field="5" count="0"/>
        </references>
      </pivotArea>
    </format>
    <format dxfId="84">
      <pivotArea outline="0" fieldPosition="0">
        <references count="1">
          <reference field="3" count="2" selected="0">
            <x v="32"/>
            <x v="33"/>
          </reference>
        </references>
      </pivotArea>
    </format>
    <format dxfId="83">
      <pivotArea dataOnly="0" labelOnly="1" outline="0" fieldPosition="0">
        <references count="1">
          <reference field="3" count="2">
            <x v="32"/>
            <x v="33"/>
          </reference>
        </references>
      </pivotArea>
    </format>
    <format dxfId="82">
      <pivotArea dataOnly="0" labelOnly="1" outline="0" fieldPosition="0">
        <references count="1">
          <reference field="0" count="3">
            <x v="27"/>
            <x v="28"/>
            <x v="29"/>
          </reference>
        </references>
      </pivotArea>
    </format>
    <format dxfId="81">
      <pivotArea dataOnly="0" labelOnly="1" outline="0" fieldPosition="0">
        <references count="2">
          <reference field="0" count="1" selected="0">
            <x v="27"/>
          </reference>
          <reference field="3" count="1">
            <x v="5"/>
          </reference>
        </references>
      </pivotArea>
    </format>
    <format dxfId="80">
      <pivotArea dataOnly="0" labelOnly="1" outline="0" fieldPosition="0">
        <references count="2">
          <reference field="0" count="1" selected="0">
            <x v="28"/>
          </reference>
          <reference field="3" count="1">
            <x v="21"/>
          </reference>
        </references>
      </pivotArea>
    </format>
    <format dxfId="79">
      <pivotArea dataOnly="0" labelOnly="1" outline="0" fieldPosition="0">
        <references count="2">
          <reference field="0" count="1" selected="0">
            <x v="29"/>
          </reference>
          <reference field="3" count="1">
            <x v="0"/>
          </reference>
        </references>
      </pivotArea>
    </format>
    <format dxfId="78">
      <pivotArea outline="0" fieldPosition="0">
        <references count="2">
          <reference field="0" count="3" selected="0">
            <x v="27"/>
            <x v="28"/>
            <x v="29"/>
          </reference>
          <reference field="3" count="3" selected="0">
            <x v="0"/>
            <x v="5"/>
            <x v="21"/>
          </reference>
        </references>
      </pivotArea>
    </format>
    <format dxfId="77">
      <pivotArea outline="0" fieldPosition="0">
        <references count="4">
          <reference field="0" count="3" selected="0">
            <x v="27"/>
            <x v="28"/>
            <x v="29"/>
          </reference>
          <reference field="3" count="3" selected="0">
            <x v="0"/>
            <x v="5"/>
            <x v="21"/>
          </reference>
          <reference field="4" count="5" selected="0">
            <x v="0"/>
            <x v="3"/>
            <x v="4"/>
            <x v="8"/>
            <x v="10"/>
          </reference>
          <reference field="5" count="0" selected="0"/>
        </references>
      </pivotArea>
    </format>
    <format dxfId="76">
      <pivotArea outline="0" fieldPosition="0">
        <references count="4">
          <reference field="0" count="3" selected="0">
            <x v="34"/>
            <x v="35"/>
            <x v="36"/>
          </reference>
          <reference field="3" count="3" selected="0">
            <x v="3"/>
            <x v="30"/>
            <x v="34"/>
          </reference>
          <reference field="4" count="4" selected="0">
            <x v="0"/>
            <x v="3"/>
            <x v="4"/>
            <x v="8"/>
          </reference>
          <reference field="5" count="0" selected="0"/>
        </references>
      </pivotArea>
    </format>
    <format dxfId="75">
      <pivotArea outline="0" fieldPosition="0">
        <references count="3">
          <reference field="0" count="3" selected="0">
            <x v="34"/>
            <x v="35"/>
            <x v="36"/>
          </reference>
          <reference field="3" count="3" selected="0">
            <x v="3"/>
            <x v="30"/>
            <x v="34"/>
          </reference>
          <reference field="4" count="3" selected="0">
            <x v="12"/>
            <x v="13"/>
            <x v="15"/>
          </reference>
        </references>
      </pivotArea>
    </format>
    <format dxfId="74">
      <pivotArea dataOnly="0" labelOnly="1" outline="0" fieldPosition="0">
        <references count="2">
          <reference field="0" count="1" selected="0">
            <x v="0"/>
          </reference>
          <reference field="3" count="1">
            <x v="19"/>
          </reference>
        </references>
      </pivotArea>
    </format>
    <format dxfId="73">
      <pivotArea dataOnly="0" labelOnly="1" outline="0" fieldPosition="0">
        <references count="2">
          <reference field="0" count="1" selected="0">
            <x v="1"/>
          </reference>
          <reference field="3" count="1">
            <x v="18"/>
          </reference>
        </references>
      </pivotArea>
    </format>
    <format dxfId="72">
      <pivotArea dataOnly="0" labelOnly="1" outline="0" fieldPosition="0">
        <references count="2">
          <reference field="0" count="1" selected="0">
            <x v="2"/>
          </reference>
          <reference field="3" count="1">
            <x v="14"/>
          </reference>
        </references>
      </pivotArea>
    </format>
    <format dxfId="71">
      <pivotArea dataOnly="0" labelOnly="1" outline="0" fieldPosition="0">
        <references count="2">
          <reference field="0" count="1" selected="0">
            <x v="3"/>
          </reference>
          <reference field="3" count="1">
            <x v="13"/>
          </reference>
        </references>
      </pivotArea>
    </format>
    <format dxfId="70">
      <pivotArea dataOnly="0" labelOnly="1" outline="0" fieldPosition="0">
        <references count="2">
          <reference field="0" count="1" selected="0">
            <x v="4"/>
          </reference>
          <reference field="3" count="1">
            <x v="20"/>
          </reference>
        </references>
      </pivotArea>
    </format>
    <format dxfId="69">
      <pivotArea dataOnly="0" labelOnly="1" outline="0" fieldPosition="0">
        <references count="2">
          <reference field="0" count="1" selected="0">
            <x v="5"/>
          </reference>
          <reference field="3" count="1">
            <x v="26"/>
          </reference>
        </references>
      </pivotArea>
    </format>
    <format dxfId="68">
      <pivotArea dataOnly="0" labelOnly="1" outline="0" fieldPosition="0">
        <references count="2">
          <reference field="0" count="1" selected="0">
            <x v="6"/>
          </reference>
          <reference field="3" count="1">
            <x v="40"/>
          </reference>
        </references>
      </pivotArea>
    </format>
    <format dxfId="67">
      <pivotArea dataOnly="0" labelOnly="1" outline="0" fieldPosition="0">
        <references count="2">
          <reference field="0" count="1" selected="0">
            <x v="7"/>
          </reference>
          <reference field="3" count="1">
            <x v="39"/>
          </reference>
        </references>
      </pivotArea>
    </format>
    <format dxfId="66">
      <pivotArea dataOnly="0" labelOnly="1" outline="0" fieldPosition="0">
        <references count="2">
          <reference field="0" count="1" selected="0">
            <x v="8"/>
          </reference>
          <reference field="3" count="1">
            <x v="15"/>
          </reference>
        </references>
      </pivotArea>
    </format>
    <format dxfId="65">
      <pivotArea dataOnly="0" labelOnly="1" outline="0" fieldPosition="0">
        <references count="2">
          <reference field="0" count="1" selected="0">
            <x v="9"/>
          </reference>
          <reference field="3" count="1">
            <x v="23"/>
          </reference>
        </references>
      </pivotArea>
    </format>
    <format dxfId="64">
      <pivotArea dataOnly="0" labelOnly="1" outline="0" fieldPosition="0">
        <references count="2">
          <reference field="0" count="1" selected="0">
            <x v="10"/>
          </reference>
          <reference field="3" count="1">
            <x v="2"/>
          </reference>
        </references>
      </pivotArea>
    </format>
    <format dxfId="63">
      <pivotArea dataOnly="0" labelOnly="1" outline="0" fieldPosition="0">
        <references count="2">
          <reference field="0" count="1" selected="0">
            <x v="11"/>
          </reference>
          <reference field="3" count="1">
            <x v="16"/>
          </reference>
        </references>
      </pivotArea>
    </format>
    <format dxfId="62">
      <pivotArea dataOnly="0" labelOnly="1" outline="0" fieldPosition="0">
        <references count="2">
          <reference field="0" count="1" selected="0">
            <x v="12"/>
          </reference>
          <reference field="3" count="1">
            <x v="17"/>
          </reference>
        </references>
      </pivotArea>
    </format>
    <format dxfId="61">
      <pivotArea dataOnly="0" labelOnly="1" outline="0" fieldPosition="0">
        <references count="2">
          <reference field="0" count="1" selected="0">
            <x v="13"/>
          </reference>
          <reference field="3" count="1">
            <x v="7"/>
          </reference>
        </references>
      </pivotArea>
    </format>
    <format dxfId="60">
      <pivotArea dataOnly="0" labelOnly="1" outline="0" fieldPosition="0">
        <references count="2">
          <reference field="0" count="1" selected="0">
            <x v="14"/>
          </reference>
          <reference field="3" count="1">
            <x v="12"/>
          </reference>
        </references>
      </pivotArea>
    </format>
    <format dxfId="59">
      <pivotArea dataOnly="0" labelOnly="1" outline="0" fieldPosition="0">
        <references count="2">
          <reference field="0" count="1" selected="0">
            <x v="15"/>
          </reference>
          <reference field="3" count="1">
            <x v="25"/>
          </reference>
        </references>
      </pivotArea>
    </format>
    <format dxfId="58">
      <pivotArea dataOnly="0" labelOnly="1" outline="0" fieldPosition="0">
        <references count="2">
          <reference field="0" count="1" selected="0">
            <x v="16"/>
          </reference>
          <reference field="3" count="1">
            <x v="36"/>
          </reference>
        </references>
      </pivotArea>
    </format>
    <format dxfId="57">
      <pivotArea dataOnly="0" labelOnly="1" outline="0" fieldPosition="0">
        <references count="2">
          <reference field="0" count="1" selected="0">
            <x v="17"/>
          </reference>
          <reference field="3" count="1">
            <x v="9"/>
          </reference>
        </references>
      </pivotArea>
    </format>
    <format dxfId="56">
      <pivotArea dataOnly="0" labelOnly="1" outline="0" fieldPosition="0">
        <references count="2">
          <reference field="0" count="1" selected="0">
            <x v="18"/>
          </reference>
          <reference field="3" count="1">
            <x v="10"/>
          </reference>
        </references>
      </pivotArea>
    </format>
    <format dxfId="55">
      <pivotArea dataOnly="0" labelOnly="1" outline="0" fieldPosition="0">
        <references count="2">
          <reference field="0" count="1" selected="0">
            <x v="19"/>
          </reference>
          <reference field="3" count="1">
            <x v="8"/>
          </reference>
        </references>
      </pivotArea>
    </format>
    <format dxfId="54">
      <pivotArea dataOnly="0" labelOnly="1" outline="0" fieldPosition="0">
        <references count="2">
          <reference field="0" count="1" selected="0">
            <x v="20"/>
          </reference>
          <reference field="3" count="1">
            <x v="27"/>
          </reference>
        </references>
      </pivotArea>
    </format>
    <format dxfId="53">
      <pivotArea dataOnly="0" labelOnly="1" outline="0" fieldPosition="0">
        <references count="2">
          <reference field="0" count="1" selected="0">
            <x v="21"/>
          </reference>
          <reference field="3" count="1">
            <x v="11"/>
          </reference>
        </references>
      </pivotArea>
    </format>
    <format dxfId="52">
      <pivotArea dataOnly="0" labelOnly="1" outline="0" fieldPosition="0">
        <references count="2">
          <reference field="0" count="1" selected="0">
            <x v="22"/>
          </reference>
          <reference field="3" count="1">
            <x v="37"/>
          </reference>
        </references>
      </pivotArea>
    </format>
    <format dxfId="51">
      <pivotArea dataOnly="0" labelOnly="1" outline="0" fieldPosition="0">
        <references count="2">
          <reference field="0" count="1" selected="0">
            <x v="23"/>
          </reference>
          <reference field="3" count="1">
            <x v="38"/>
          </reference>
        </references>
      </pivotArea>
    </format>
    <format dxfId="50">
      <pivotArea dataOnly="0" labelOnly="1" outline="0" fieldPosition="0">
        <references count="2">
          <reference field="0" count="1" selected="0">
            <x v="24"/>
          </reference>
          <reference field="3" count="1">
            <x v="22"/>
          </reference>
        </references>
      </pivotArea>
    </format>
    <format dxfId="49">
      <pivotArea dataOnly="0" labelOnly="1" outline="0" fieldPosition="0">
        <references count="2">
          <reference field="0" count="1" selected="0">
            <x v="25"/>
          </reference>
          <reference field="3" count="1">
            <x v="32"/>
          </reference>
        </references>
      </pivotArea>
    </format>
    <format dxfId="48">
      <pivotArea dataOnly="0" labelOnly="1" outline="0" fieldPosition="0">
        <references count="2">
          <reference field="0" count="1" selected="0">
            <x v="26"/>
          </reference>
          <reference field="3" count="1">
            <x v="33"/>
          </reference>
        </references>
      </pivotArea>
    </format>
    <format dxfId="47">
      <pivotArea dataOnly="0" labelOnly="1" outline="0" fieldPosition="0">
        <references count="2">
          <reference field="0" count="1" selected="0">
            <x v="27"/>
          </reference>
          <reference field="3" count="1">
            <x v="5"/>
          </reference>
        </references>
      </pivotArea>
    </format>
    <format dxfId="46">
      <pivotArea dataOnly="0" labelOnly="1" outline="0" fieldPosition="0">
        <references count="2">
          <reference field="0" count="1" selected="0">
            <x v="28"/>
          </reference>
          <reference field="3" count="1">
            <x v="21"/>
          </reference>
        </references>
      </pivotArea>
    </format>
    <format dxfId="45">
      <pivotArea dataOnly="0" labelOnly="1" outline="0" fieldPosition="0">
        <references count="2">
          <reference field="0" count="1" selected="0">
            <x v="29"/>
          </reference>
          <reference field="3" count="1">
            <x v="0"/>
          </reference>
        </references>
      </pivotArea>
    </format>
    <format dxfId="44">
      <pivotArea dataOnly="0" labelOnly="1" outline="0" fieldPosition="0">
        <references count="2">
          <reference field="0" count="1" selected="0">
            <x v="30"/>
          </reference>
          <reference field="3" count="1">
            <x v="29"/>
          </reference>
        </references>
      </pivotArea>
    </format>
    <format dxfId="43">
      <pivotArea dataOnly="0" labelOnly="1" outline="0" fieldPosition="0">
        <references count="2">
          <reference field="0" count="1" selected="0">
            <x v="31"/>
          </reference>
          <reference field="3" count="1">
            <x v="4"/>
          </reference>
        </references>
      </pivotArea>
    </format>
    <format dxfId="42">
      <pivotArea dataOnly="0" labelOnly="1" outline="0" fieldPosition="0">
        <references count="2">
          <reference field="0" count="1" selected="0">
            <x v="32"/>
          </reference>
          <reference field="3" count="1">
            <x v="1"/>
          </reference>
        </references>
      </pivotArea>
    </format>
    <format dxfId="41">
      <pivotArea dataOnly="0" labelOnly="1" outline="0" fieldPosition="0">
        <references count="2">
          <reference field="0" count="1" selected="0">
            <x v="33"/>
          </reference>
          <reference field="3" count="1">
            <x v="35"/>
          </reference>
        </references>
      </pivotArea>
    </format>
    <format dxfId="40">
      <pivotArea dataOnly="0" labelOnly="1" outline="0" fieldPosition="0">
        <references count="2">
          <reference field="0" count="1" selected="0">
            <x v="34"/>
          </reference>
          <reference field="3" count="1">
            <x v="30"/>
          </reference>
        </references>
      </pivotArea>
    </format>
    <format dxfId="39">
      <pivotArea dataOnly="0" labelOnly="1" outline="0" fieldPosition="0">
        <references count="2">
          <reference field="0" count="1" selected="0">
            <x v="35"/>
          </reference>
          <reference field="3" count="1">
            <x v="34"/>
          </reference>
        </references>
      </pivotArea>
    </format>
    <format dxfId="38">
      <pivotArea dataOnly="0" labelOnly="1" outline="0" fieldPosition="0">
        <references count="2">
          <reference field="0" count="1" selected="0">
            <x v="36"/>
          </reference>
          <reference field="3" count="1">
            <x v="3"/>
          </reference>
        </references>
      </pivotArea>
    </format>
    <format dxfId="37">
      <pivotArea dataOnly="0" labelOnly="1" outline="0" fieldPosition="0">
        <references count="2">
          <reference field="0" count="1" selected="0">
            <x v="37"/>
          </reference>
          <reference field="3" count="1">
            <x v="41"/>
          </reference>
        </references>
      </pivotArea>
    </format>
    <format dxfId="36">
      <pivotArea dataOnly="0" labelOnly="1" outline="0" fieldPosition="0">
        <references count="2">
          <reference field="0" count="1" selected="0">
            <x v="38"/>
          </reference>
          <reference field="3" count="1">
            <x v="6"/>
          </reference>
        </references>
      </pivotArea>
    </format>
    <format dxfId="35">
      <pivotArea dataOnly="0" labelOnly="1" outline="0" fieldPosition="0">
        <references count="2">
          <reference field="0" count="1" selected="0">
            <x v="39"/>
          </reference>
          <reference field="3" count="1">
            <x v="31"/>
          </reference>
        </references>
      </pivotArea>
    </format>
    <format dxfId="34">
      <pivotArea dataOnly="0" labelOnly="1" outline="0" fieldPosition="0">
        <references count="2">
          <reference field="0" count="1" selected="0">
            <x v="40"/>
          </reference>
          <reference field="3" count="1">
            <x v="24"/>
          </reference>
        </references>
      </pivotArea>
    </format>
    <format dxfId="33">
      <pivotArea dataOnly="0" labelOnly="1" outline="0" fieldPosition="0">
        <references count="2">
          <reference field="0" count="1" selected="0">
            <x v="41"/>
          </reference>
          <reference field="3" count="1">
            <x v="28"/>
          </reference>
        </references>
      </pivotArea>
    </format>
    <format dxfId="32">
      <pivotArea dataOnly="0" labelOnly="1" outline="0" fieldPosition="0">
        <references count="2">
          <reference field="4" count="1" selected="0">
            <x v="14"/>
          </reference>
          <reference field="5" count="0"/>
        </references>
      </pivotArea>
    </format>
    <format dxfId="31">
      <pivotArea outline="0" fieldPosition="0">
        <references count="4">
          <reference field="0" count="3" selected="0">
            <x v="34"/>
            <x v="35"/>
            <x v="36"/>
          </reference>
          <reference field="3" count="3" selected="0">
            <x v="3"/>
            <x v="30"/>
            <x v="34"/>
          </reference>
          <reference field="4" count="1" selected="0">
            <x v="1"/>
          </reference>
          <reference field="5" count="1" selected="0">
            <x v="0"/>
          </reference>
        </references>
      </pivotArea>
    </format>
    <format dxfId="30">
      <pivotArea outline="0" fieldPosition="0">
        <references count="4">
          <reference field="0" count="3" selected="0">
            <x v="34"/>
            <x v="35"/>
            <x v="36"/>
          </reference>
          <reference field="3" count="3" selected="0">
            <x v="3"/>
            <x v="30"/>
            <x v="34"/>
          </reference>
          <reference field="4" count="1" selected="0">
            <x v="11"/>
          </reference>
          <reference field="5" count="2" selected="0">
            <x v="0"/>
            <x v="1"/>
          </reference>
        </references>
      </pivotArea>
    </format>
    <format dxfId="29">
      <pivotArea outline="0" fieldPosition="0">
        <references count="3">
          <reference field="0" count="3" selected="0">
            <x v="34"/>
            <x v="35"/>
            <x v="36"/>
          </reference>
          <reference field="3" count="3" selected="0">
            <x v="3"/>
            <x v="30"/>
            <x v="34"/>
          </reference>
          <reference field="4" count="2" selected="0">
            <x v="2"/>
            <x v="14"/>
          </reference>
        </references>
      </pivotArea>
    </format>
    <format dxfId="28">
      <pivotArea dataOnly="0" labelOnly="1" outline="0" fieldPosition="0">
        <references count="1">
          <reference field="4" count="0"/>
        </references>
      </pivotArea>
    </format>
    <format dxfId="27">
      <pivotArea dataOnly="0" labelOnly="1" outline="0" fieldPosition="0">
        <references count="2">
          <reference field="4" count="1" selected="0">
            <x v="0"/>
          </reference>
          <reference field="5" count="0"/>
        </references>
      </pivotArea>
    </format>
    <format dxfId="26">
      <pivotArea dataOnly="0" labelOnly="1" outline="0" fieldPosition="0">
        <references count="2">
          <reference field="4" count="1" selected="0">
            <x v="1"/>
          </reference>
          <reference field="5" count="1">
            <x v="0"/>
          </reference>
        </references>
      </pivotArea>
    </format>
    <format dxfId="25">
      <pivotArea dataOnly="0" labelOnly="1" outline="0" fieldPosition="0">
        <references count="2">
          <reference field="4" count="1" selected="0">
            <x v="3"/>
          </reference>
          <reference field="5" count="2">
            <x v="0"/>
            <x v="1"/>
          </reference>
        </references>
      </pivotArea>
    </format>
    <format dxfId="24">
      <pivotArea dataOnly="0" labelOnly="1" outline="0" fieldPosition="0">
        <references count="2">
          <reference field="4" count="1" selected="0">
            <x v="4"/>
          </reference>
          <reference field="5" count="0"/>
        </references>
      </pivotArea>
    </format>
    <format dxfId="23">
      <pivotArea dataOnly="0" labelOnly="1" outline="0" fieldPosition="0">
        <references count="2">
          <reference field="4" count="1" selected="0">
            <x v="5"/>
          </reference>
          <reference field="5" count="1">
            <x v="0"/>
          </reference>
        </references>
      </pivotArea>
    </format>
    <format dxfId="22">
      <pivotArea dataOnly="0" labelOnly="1" outline="0" fieldPosition="0">
        <references count="2">
          <reference field="4" count="1" selected="0">
            <x v="6"/>
          </reference>
          <reference field="5" count="1">
            <x v="1"/>
          </reference>
        </references>
      </pivotArea>
    </format>
    <format dxfId="21">
      <pivotArea dataOnly="0" labelOnly="1" outline="0" fieldPosition="0">
        <references count="2">
          <reference field="4" count="1" selected="0">
            <x v="7"/>
          </reference>
          <reference field="5" count="1">
            <x v="0"/>
          </reference>
        </references>
      </pivotArea>
    </format>
    <format dxfId="20">
      <pivotArea dataOnly="0" labelOnly="1" outline="0" fieldPosition="0">
        <references count="2">
          <reference field="4" count="1" selected="0">
            <x v="8"/>
          </reference>
          <reference field="5" count="2">
            <x v="0"/>
            <x v="1"/>
          </reference>
        </references>
      </pivotArea>
    </format>
    <format dxfId="19">
      <pivotArea dataOnly="0" labelOnly="1" outline="0" fieldPosition="0">
        <references count="2">
          <reference field="4" count="1" selected="0">
            <x v="9"/>
          </reference>
          <reference field="5" count="1">
            <x v="0"/>
          </reference>
        </references>
      </pivotArea>
    </format>
    <format dxfId="18">
      <pivotArea dataOnly="0" labelOnly="1" outline="0" fieldPosition="0">
        <references count="2">
          <reference field="4" count="1" selected="0">
            <x v="10"/>
          </reference>
          <reference field="5" count="1">
            <x v="1"/>
          </reference>
        </references>
      </pivotArea>
    </format>
    <format dxfId="17">
      <pivotArea dataOnly="0" labelOnly="1" outline="0" fieldPosition="0">
        <references count="2">
          <reference field="4" count="1" selected="0">
            <x v="11"/>
          </reference>
          <reference field="5" count="2">
            <x v="0"/>
            <x v="1"/>
          </reference>
        </references>
      </pivotArea>
    </format>
    <format dxfId="16">
      <pivotArea dataOnly="0" labelOnly="1" outline="0" fieldPosition="0">
        <references count="2">
          <reference field="4" count="1" selected="0">
            <x v="12"/>
          </reference>
          <reference field="5" count="0"/>
        </references>
      </pivotArea>
    </format>
    <format dxfId="15">
      <pivotArea dataOnly="0" labelOnly="1" outline="0" fieldPosition="0">
        <references count="2">
          <reference field="4" count="1" selected="0">
            <x v="13"/>
          </reference>
          <reference field="5" count="0"/>
        </references>
      </pivotArea>
    </format>
    <format dxfId="14">
      <pivotArea dataOnly="0" labelOnly="1" outline="0" fieldPosition="0">
        <references count="2">
          <reference field="4" count="1" selected="0">
            <x v="15"/>
          </reference>
          <reference field="5" count="0"/>
        </references>
      </pivotArea>
    </format>
    <format dxfId="13">
      <pivotArea dataOnly="0" labelOnly="1" outline="0" fieldPosition="0">
        <references count="2">
          <reference field="4" count="1" selected="0">
            <x v="14"/>
          </reference>
          <reference field="5" count="2">
            <x v="0"/>
            <x v="1"/>
          </reference>
        </references>
      </pivotArea>
    </format>
    <format dxfId="12">
      <pivotArea dataOnly="0" labelOnly="1" outline="0" fieldPosition="0">
        <references count="2">
          <reference field="4" count="1" selected="0">
            <x v="2"/>
          </reference>
          <reference field="5" count="1">
            <x v="1"/>
          </reference>
        </references>
      </pivotArea>
    </format>
    <format dxfId="11">
      <pivotArea dataOnly="0" labelOnly="1" outline="0" fieldPosition="0">
        <references count="1">
          <reference field="4" count="0"/>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051" totalsRowShown="0" headerRowDxfId="10" headerRowBorderDxfId="9" tableBorderDxfId="8" totalsRowBorderDxfId="7">
  <autoFilter ref="A1:G1051"/>
  <sortState ref="A2:G1933">
    <sortCondition ref="F1:F1933"/>
  </sortState>
  <tableColumns count="7">
    <tableColumn id="1" name="Järjestys" dataDxfId="6"/>
    <tableColumn id="2" name="Rivivalinta" dataDxfId="5"/>
    <tableColumn id="7" name="Selektion" dataDxfId="4">
      <calculatedColumnFormula>VLOOKUP(Taulukko1[[#This Row],[Rivivalinta]],Sheet1!$C$1:$E$42,2,FALSE)</calculatedColumnFormula>
    </tableColumn>
    <tableColumn id="6" name="Selection" dataDxfId="3">
      <calculatedColumnFormula>VLOOKUP(Taulukko1[[#This Row],[Rivivalinta]],Sheet1!$C$1:$E$42,3,FALSE)</calculatedColumnFormula>
    </tableColumn>
    <tableColumn id="3" name="Laitos" dataDxfId="2"/>
    <tableColumn id="4" name="Ajankohta" dataDxfId="1"/>
    <tableColumn id="5" name="Arvo" dataDxfId="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55"/>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66.625" customWidth="1"/>
    <col min="2" max="56" width="14.75" customWidth="1"/>
  </cols>
  <sheetData>
    <row r="1" spans="1:26" ht="39" customHeight="1" x14ac:dyDescent="0.2">
      <c r="A1" s="13" t="s">
        <v>64</v>
      </c>
    </row>
    <row r="2" spans="1:26" ht="34.5" customHeight="1" x14ac:dyDescent="0.2">
      <c r="A2" s="14" t="s">
        <v>65</v>
      </c>
    </row>
    <row r="4" spans="1:26" x14ac:dyDescent="0.2">
      <c r="A4" s="20" t="s">
        <v>63</v>
      </c>
      <c r="B4" s="21" t="s">
        <v>1</v>
      </c>
      <c r="C4" s="21" t="s">
        <v>2</v>
      </c>
      <c r="D4" s="22"/>
      <c r="E4" s="22"/>
      <c r="F4" s="22"/>
      <c r="G4" s="22"/>
      <c r="H4" s="22"/>
      <c r="I4" s="22"/>
      <c r="J4" s="22"/>
      <c r="K4" s="22"/>
      <c r="L4" s="22"/>
      <c r="M4" s="22"/>
      <c r="N4" s="22"/>
      <c r="O4" s="22"/>
      <c r="P4" s="22"/>
      <c r="Q4" s="22"/>
      <c r="R4" s="22"/>
      <c r="S4" s="22"/>
      <c r="T4" s="22"/>
      <c r="U4" s="22"/>
      <c r="V4" s="22"/>
      <c r="W4" s="22"/>
      <c r="X4" s="22"/>
      <c r="Y4" s="22"/>
      <c r="Z4" s="22"/>
    </row>
    <row r="5" spans="1:26" ht="38.25" x14ac:dyDescent="0.2">
      <c r="A5" s="18"/>
      <c r="B5" s="23" t="s">
        <v>4</v>
      </c>
      <c r="C5" s="23"/>
      <c r="D5" s="23" t="s">
        <v>57</v>
      </c>
      <c r="E5" s="23" t="s">
        <v>163</v>
      </c>
      <c r="F5" s="23" t="s">
        <v>44</v>
      </c>
      <c r="G5" s="23"/>
      <c r="H5" s="23" t="s">
        <v>45</v>
      </c>
      <c r="I5" s="23"/>
      <c r="J5" s="23" t="s">
        <v>58</v>
      </c>
      <c r="K5" s="23" t="s">
        <v>55</v>
      </c>
      <c r="L5" s="23" t="s">
        <v>59</v>
      </c>
      <c r="M5" s="23" t="s">
        <v>47</v>
      </c>
      <c r="N5" s="23"/>
      <c r="O5" s="23" t="s">
        <v>60</v>
      </c>
      <c r="P5" s="23" t="s">
        <v>48</v>
      </c>
      <c r="Q5" s="23" t="s">
        <v>56</v>
      </c>
      <c r="R5" s="23"/>
      <c r="S5" s="23" t="s">
        <v>49</v>
      </c>
      <c r="T5" s="23"/>
      <c r="U5" s="23" t="s">
        <v>50</v>
      </c>
      <c r="V5" s="23"/>
      <c r="W5" s="23" t="s">
        <v>162</v>
      </c>
      <c r="X5" s="23"/>
      <c r="Y5" s="23" t="s">
        <v>51</v>
      </c>
      <c r="Z5" s="23"/>
    </row>
    <row r="6" spans="1:26" ht="17.100000000000001" customHeight="1" x14ac:dyDescent="0.2">
      <c r="A6" s="17" t="s">
        <v>61</v>
      </c>
      <c r="B6" s="24">
        <v>42004</v>
      </c>
      <c r="C6" s="24">
        <v>42369</v>
      </c>
      <c r="D6" s="24">
        <v>42004</v>
      </c>
      <c r="E6" s="26">
        <v>42369</v>
      </c>
      <c r="F6" s="24">
        <v>42004</v>
      </c>
      <c r="G6" s="24">
        <v>42369</v>
      </c>
      <c r="H6" s="24">
        <v>42004</v>
      </c>
      <c r="I6" s="24">
        <v>42369</v>
      </c>
      <c r="J6" s="24">
        <v>42004</v>
      </c>
      <c r="K6" s="19">
        <v>42369</v>
      </c>
      <c r="L6" s="19">
        <v>42004</v>
      </c>
      <c r="M6" s="19">
        <v>42004</v>
      </c>
      <c r="N6" s="19">
        <v>42369</v>
      </c>
      <c r="O6" s="19">
        <v>42004</v>
      </c>
      <c r="P6" s="19">
        <v>42369</v>
      </c>
      <c r="Q6" s="19">
        <v>42004</v>
      </c>
      <c r="R6" s="19">
        <v>42369</v>
      </c>
      <c r="S6" s="19">
        <v>42004</v>
      </c>
      <c r="T6" s="19">
        <v>42369</v>
      </c>
      <c r="U6" s="19">
        <v>42004</v>
      </c>
      <c r="V6" s="19">
        <v>42369</v>
      </c>
      <c r="W6" s="26">
        <v>42004</v>
      </c>
      <c r="X6" s="26">
        <v>42369</v>
      </c>
      <c r="Y6" s="19">
        <v>42004</v>
      </c>
      <c r="Z6" s="19">
        <v>42369</v>
      </c>
    </row>
    <row r="7" spans="1:26" ht="17.100000000000001" customHeight="1" x14ac:dyDescent="0.2">
      <c r="A7" s="15" t="s">
        <v>5</v>
      </c>
      <c r="B7" s="16">
        <v>93010.215259999997</v>
      </c>
      <c r="C7" s="16">
        <v>93037.838590000014</v>
      </c>
      <c r="D7" s="16">
        <v>68</v>
      </c>
      <c r="E7" s="16">
        <v>1732.0440000000001</v>
      </c>
      <c r="F7" s="16">
        <v>284564</v>
      </c>
      <c r="G7" s="16">
        <v>276549.85499999998</v>
      </c>
      <c r="H7" s="16">
        <v>1078</v>
      </c>
      <c r="I7" s="16">
        <v>1442.5719999999999</v>
      </c>
      <c r="J7" s="16">
        <v>583</v>
      </c>
      <c r="K7" s="16">
        <v>66893.497000000003</v>
      </c>
      <c r="L7" s="16">
        <v>72808</v>
      </c>
      <c r="M7" s="16">
        <v>935096.97</v>
      </c>
      <c r="N7" s="16">
        <v>789626.51100000006</v>
      </c>
      <c r="O7" s="16">
        <v>17830</v>
      </c>
      <c r="P7" s="16">
        <v>31713.511999999999</v>
      </c>
      <c r="Q7" s="16">
        <v>248101.49</v>
      </c>
      <c r="R7" s="16">
        <v>196863.193</v>
      </c>
      <c r="S7" s="16">
        <v>52023.165929999996</v>
      </c>
      <c r="T7" s="16">
        <v>72358.292260000002</v>
      </c>
      <c r="U7" s="16">
        <v>2145.6999999999998</v>
      </c>
      <c r="V7" s="16">
        <v>2587.433</v>
      </c>
      <c r="W7" s="16">
        <v>154</v>
      </c>
      <c r="X7" s="16">
        <v>-204.602</v>
      </c>
      <c r="Y7" s="16">
        <v>47783</v>
      </c>
      <c r="Z7" s="16">
        <v>51960.853000000003</v>
      </c>
    </row>
    <row r="8" spans="1:26" ht="17.100000000000001" customHeight="1" x14ac:dyDescent="0.2">
      <c r="A8" s="15" t="s">
        <v>6</v>
      </c>
      <c r="B8" s="16">
        <v>58339.824799999995</v>
      </c>
      <c r="C8" s="16">
        <v>63934.399700000002</v>
      </c>
      <c r="D8" s="16">
        <v>434</v>
      </c>
      <c r="E8" s="16">
        <v>2416.125</v>
      </c>
      <c r="F8" s="16">
        <v>209466</v>
      </c>
      <c r="G8" s="16">
        <v>210007.55900000001</v>
      </c>
      <c r="H8" s="16">
        <v>27859</v>
      </c>
      <c r="I8" s="16">
        <v>29825.388999999999</v>
      </c>
      <c r="J8" s="16">
        <v>8702</v>
      </c>
      <c r="K8" s="16">
        <v>46700.798000000003</v>
      </c>
      <c r="L8" s="16">
        <v>40643</v>
      </c>
      <c r="M8" s="16">
        <v>44064.62</v>
      </c>
      <c r="N8" s="16">
        <v>77704.866999999998</v>
      </c>
      <c r="O8" s="16">
        <v>9089</v>
      </c>
      <c r="P8" s="16">
        <v>15281.772000000001</v>
      </c>
      <c r="Q8" s="16">
        <v>106659.96</v>
      </c>
      <c r="R8" s="16">
        <v>96934.987999999998</v>
      </c>
      <c r="S8" s="16">
        <v>14164.9509</v>
      </c>
      <c r="T8" s="16">
        <v>25294.363529999999</v>
      </c>
      <c r="U8" s="16">
        <v>2031.3</v>
      </c>
      <c r="V8" s="16">
        <v>1704.2860000000001</v>
      </c>
      <c r="W8" s="16">
        <v>718</v>
      </c>
      <c r="X8" s="16">
        <v>2474.1039999999998</v>
      </c>
      <c r="Y8" s="16">
        <v>31750</v>
      </c>
      <c r="Z8" s="16">
        <v>36238.222000000002</v>
      </c>
    </row>
    <row r="9" spans="1:26" ht="17.100000000000001" customHeight="1" x14ac:dyDescent="0.2">
      <c r="A9" s="15" t="s">
        <v>7</v>
      </c>
      <c r="B9" s="16">
        <v>66497.777869999991</v>
      </c>
      <c r="C9" s="16">
        <v>70534.987290000005</v>
      </c>
      <c r="D9" s="16">
        <v>3018</v>
      </c>
      <c r="E9" s="16">
        <v>4310.3339999999998</v>
      </c>
      <c r="F9" s="16">
        <v>244928</v>
      </c>
      <c r="G9" s="16">
        <v>245115.45499999999</v>
      </c>
      <c r="H9" s="16">
        <v>29503</v>
      </c>
      <c r="I9" s="16">
        <v>31662.991999999998</v>
      </c>
      <c r="J9" s="16">
        <v>11540</v>
      </c>
      <c r="K9" s="16">
        <v>52998.175000000003</v>
      </c>
      <c r="L9" s="16">
        <v>46429</v>
      </c>
      <c r="M9" s="16">
        <v>756262.69</v>
      </c>
      <c r="N9" s="16">
        <v>725868.78</v>
      </c>
      <c r="O9" s="16">
        <v>10031</v>
      </c>
      <c r="P9" s="16">
        <v>17481.331999999999</v>
      </c>
      <c r="Q9" s="16">
        <v>152712.59</v>
      </c>
      <c r="R9" s="16">
        <v>137172.78599999999</v>
      </c>
      <c r="S9" s="16">
        <v>17052.016909999998</v>
      </c>
      <c r="T9" s="16">
        <v>29677.38624</v>
      </c>
      <c r="U9" s="16">
        <v>2034.9</v>
      </c>
      <c r="V9" s="16">
        <v>1704.527</v>
      </c>
      <c r="W9" s="16">
        <v>903</v>
      </c>
      <c r="X9" s="16">
        <v>4741.0140000000001</v>
      </c>
      <c r="Y9" s="16">
        <v>36435</v>
      </c>
      <c r="Z9" s="16">
        <v>42463.091999999997</v>
      </c>
    </row>
    <row r="10" spans="1:26" ht="17.100000000000001" customHeight="1" x14ac:dyDescent="0.2">
      <c r="A10" s="15" t="s">
        <v>8</v>
      </c>
      <c r="B10" s="16">
        <v>8157.9530700000005</v>
      </c>
      <c r="C10" s="16">
        <v>6600.5875900000001</v>
      </c>
      <c r="D10" s="16">
        <v>2584</v>
      </c>
      <c r="E10" s="16">
        <v>1894.2090000000001</v>
      </c>
      <c r="F10" s="16">
        <v>35462</v>
      </c>
      <c r="G10" s="16">
        <v>35107.896000000001</v>
      </c>
      <c r="H10" s="16">
        <v>1644</v>
      </c>
      <c r="I10" s="16">
        <v>1837.6030000000001</v>
      </c>
      <c r="J10" s="16">
        <v>2838</v>
      </c>
      <c r="K10" s="16">
        <v>6297.3770000000004</v>
      </c>
      <c r="L10" s="16">
        <v>5786</v>
      </c>
      <c r="M10" s="16">
        <v>712198.07</v>
      </c>
      <c r="N10" s="16">
        <v>648163.91299999994</v>
      </c>
      <c r="O10" s="16">
        <v>942</v>
      </c>
      <c r="P10" s="16">
        <v>2199.56</v>
      </c>
      <c r="Q10" s="16">
        <v>46052.63</v>
      </c>
      <c r="R10" s="16">
        <v>40237.798000000003</v>
      </c>
      <c r="S10" s="16">
        <v>2887.0660099999996</v>
      </c>
      <c r="T10" s="16">
        <v>4383.0227100000002</v>
      </c>
      <c r="U10" s="16">
        <v>3.6</v>
      </c>
      <c r="V10" s="16">
        <v>0.24099999999999999</v>
      </c>
      <c r="W10" s="16">
        <v>185</v>
      </c>
      <c r="X10" s="16">
        <v>2266.91</v>
      </c>
      <c r="Y10" s="16">
        <v>4685</v>
      </c>
      <c r="Z10" s="16">
        <v>6224.87</v>
      </c>
    </row>
    <row r="11" spans="1:26" ht="17.100000000000001" customHeight="1" x14ac:dyDescent="0.2">
      <c r="A11" s="15" t="s">
        <v>9</v>
      </c>
      <c r="B11" s="16">
        <v>58139.178359999998</v>
      </c>
      <c r="C11" s="16">
        <v>12940.687199999995</v>
      </c>
      <c r="D11" s="16"/>
      <c r="E11" s="16">
        <v>162.553</v>
      </c>
      <c r="F11" s="16">
        <v>43993</v>
      </c>
      <c r="G11" s="16">
        <v>22930.043000000001</v>
      </c>
      <c r="H11" s="16">
        <v>4974</v>
      </c>
      <c r="I11" s="16">
        <v>10537.129000000001</v>
      </c>
      <c r="J11" s="16">
        <v>336</v>
      </c>
      <c r="K11" s="16">
        <v>34738.792000000001</v>
      </c>
      <c r="L11" s="16">
        <v>1766</v>
      </c>
      <c r="M11" s="16">
        <v>1088679.48</v>
      </c>
      <c r="N11" s="16">
        <v>1357844.7279999999</v>
      </c>
      <c r="O11" s="16">
        <v>92</v>
      </c>
      <c r="P11" s="16">
        <v>5005.4870000000001</v>
      </c>
      <c r="Q11" s="16">
        <v>330935.96000000002</v>
      </c>
      <c r="R11" s="16">
        <v>220699.50399999999</v>
      </c>
      <c r="S11" s="16">
        <v>15951.298620000001</v>
      </c>
      <c r="T11" s="16">
        <v>12491.032770942998</v>
      </c>
      <c r="U11" s="16">
        <v>84</v>
      </c>
      <c r="V11" s="16"/>
      <c r="W11" s="16"/>
      <c r="X11" s="16">
        <v>-154.101</v>
      </c>
      <c r="Y11" s="16">
        <v>9166</v>
      </c>
      <c r="Z11" s="16">
        <v>7588.2240000000002</v>
      </c>
    </row>
    <row r="12" spans="1:26" ht="17.100000000000001" customHeight="1" x14ac:dyDescent="0.2">
      <c r="A12" s="15" t="s">
        <v>10</v>
      </c>
      <c r="B12" s="16">
        <v>3696.4012400000001</v>
      </c>
      <c r="C12" s="16">
        <v>7083.6578900000004</v>
      </c>
      <c r="D12" s="16">
        <v>3277</v>
      </c>
      <c r="E12" s="16">
        <v>1539.193</v>
      </c>
      <c r="F12" s="16">
        <v>18437</v>
      </c>
      <c r="G12" s="16">
        <v>16706.721000000001</v>
      </c>
      <c r="H12" s="16">
        <v>4223</v>
      </c>
      <c r="I12" s="16">
        <v>2618.6579999999999</v>
      </c>
      <c r="J12" s="16">
        <v>10008</v>
      </c>
      <c r="K12" s="16">
        <v>1910.4949999999999</v>
      </c>
      <c r="L12" s="16">
        <v>2244</v>
      </c>
      <c r="M12" s="16">
        <v>24258.400000000001</v>
      </c>
      <c r="N12" s="16">
        <v>61178.544000000002</v>
      </c>
      <c r="O12" s="16">
        <v>4162</v>
      </c>
      <c r="P12" s="16">
        <v>4287.0929999999998</v>
      </c>
      <c r="Q12" s="16">
        <v>21220.51</v>
      </c>
      <c r="R12" s="16">
        <v>22392.794999999998</v>
      </c>
      <c r="S12" s="16">
        <v>9530.0227300000006</v>
      </c>
      <c r="T12" s="16">
        <v>16002.19687</v>
      </c>
      <c r="U12" s="16">
        <v>105.6</v>
      </c>
      <c r="V12" s="16">
        <v>1313.8610000000001</v>
      </c>
      <c r="W12" s="16">
        <v>3489</v>
      </c>
      <c r="X12" s="16">
        <v>2989.7809999999999</v>
      </c>
      <c r="Y12" s="16">
        <v>2346</v>
      </c>
      <c r="Z12" s="16">
        <v>2241.5639999999999</v>
      </c>
    </row>
    <row r="13" spans="1:26" ht="17.100000000000001" customHeight="1" x14ac:dyDescent="0.2">
      <c r="A13" s="15" t="s">
        <v>11</v>
      </c>
      <c r="B13" s="16">
        <v>213185.61966</v>
      </c>
      <c r="C13" s="16">
        <v>176996.58337999997</v>
      </c>
      <c r="D13" s="16">
        <v>3779</v>
      </c>
      <c r="E13" s="16">
        <v>5849.915</v>
      </c>
      <c r="F13" s="16">
        <v>556460</v>
      </c>
      <c r="G13" s="16">
        <v>526194.17799999996</v>
      </c>
      <c r="H13" s="16">
        <v>38134</v>
      </c>
      <c r="I13" s="16">
        <v>44423.748</v>
      </c>
      <c r="J13" s="16">
        <v>19629</v>
      </c>
      <c r="K13" s="16">
        <v>150243.58199999999</v>
      </c>
      <c r="L13" s="16">
        <v>117461</v>
      </c>
      <c r="M13" s="16">
        <v>2092099.47</v>
      </c>
      <c r="N13" s="16">
        <v>2286354.65</v>
      </c>
      <c r="O13" s="16">
        <v>31173</v>
      </c>
      <c r="P13" s="16">
        <v>56287.864000000001</v>
      </c>
      <c r="Q13" s="16">
        <v>706917.92</v>
      </c>
      <c r="R13" s="16">
        <v>536890.48</v>
      </c>
      <c r="S13" s="16">
        <v>91669.438179999997</v>
      </c>
      <c r="T13" s="16">
        <v>126145.885430943</v>
      </c>
      <c r="U13" s="16">
        <v>4366.6000000000004</v>
      </c>
      <c r="V13" s="16">
        <v>5605.58</v>
      </c>
      <c r="W13" s="16">
        <v>4361</v>
      </c>
      <c r="X13" s="16">
        <v>5105.1819999999998</v>
      </c>
      <c r="Y13" s="16">
        <v>91045</v>
      </c>
      <c r="Z13" s="16">
        <v>98028.862999999998</v>
      </c>
    </row>
    <row r="14" spans="1:26" ht="17.100000000000001" customHeight="1" x14ac:dyDescent="0.2">
      <c r="A14" s="15" t="s">
        <v>12</v>
      </c>
      <c r="B14" s="16">
        <v>122862.52090999999</v>
      </c>
      <c r="C14" s="16">
        <v>124152.15782000001</v>
      </c>
      <c r="D14" s="16">
        <v>4241</v>
      </c>
      <c r="E14" s="16">
        <v>5322.2759999999998</v>
      </c>
      <c r="F14" s="16">
        <v>350845</v>
      </c>
      <c r="G14" s="16">
        <v>332657.326</v>
      </c>
      <c r="H14" s="16">
        <v>35286</v>
      </c>
      <c r="I14" s="16">
        <v>36431.758000000002</v>
      </c>
      <c r="J14" s="16">
        <v>15696</v>
      </c>
      <c r="K14" s="16">
        <v>78435.675000000003</v>
      </c>
      <c r="L14" s="16">
        <v>88198</v>
      </c>
      <c r="M14" s="16">
        <v>1040672.91</v>
      </c>
      <c r="N14" s="16">
        <v>917636.13899999997</v>
      </c>
      <c r="O14" s="16">
        <v>18994</v>
      </c>
      <c r="P14" s="16">
        <v>33056.449000000001</v>
      </c>
      <c r="Q14" s="16">
        <v>195347.35</v>
      </c>
      <c r="R14" s="16">
        <v>157406.152</v>
      </c>
      <c r="S14" s="16">
        <v>74849.376860000004</v>
      </c>
      <c r="T14" s="16">
        <v>105969.24473000001</v>
      </c>
      <c r="U14" s="16">
        <v>1412.6</v>
      </c>
      <c r="V14" s="16">
        <v>1518.0219999999999</v>
      </c>
      <c r="W14" s="16">
        <v>4257</v>
      </c>
      <c r="X14" s="16">
        <v>5986.35</v>
      </c>
      <c r="Y14" s="16">
        <v>77239</v>
      </c>
      <c r="Z14" s="16">
        <v>74344.06</v>
      </c>
    </row>
    <row r="15" spans="1:26" ht="17.100000000000001" customHeight="1" x14ac:dyDescent="0.2">
      <c r="A15" s="15" t="s">
        <v>13</v>
      </c>
      <c r="B15" s="16">
        <v>2012.1264799999999</v>
      </c>
      <c r="C15" s="16">
        <v>359.85928999999999</v>
      </c>
      <c r="D15" s="16"/>
      <c r="E15" s="16">
        <v>262.37299999999999</v>
      </c>
      <c r="F15" s="16">
        <v>15970</v>
      </c>
      <c r="G15" s="16">
        <v>8042.1639999999998</v>
      </c>
      <c r="H15" s="16"/>
      <c r="I15" s="16"/>
      <c r="J15" s="16"/>
      <c r="K15" s="16">
        <v>1347.88</v>
      </c>
      <c r="L15" s="16">
        <v>1775</v>
      </c>
      <c r="M15" s="16">
        <v>51712.38</v>
      </c>
      <c r="N15" s="16">
        <v>57780.404999999999</v>
      </c>
      <c r="O15" s="16">
        <v>1531</v>
      </c>
      <c r="P15" s="16">
        <v>3593.7840000000001</v>
      </c>
      <c r="Q15" s="16">
        <v>25192.98</v>
      </c>
      <c r="R15" s="16">
        <v>29685.968000000001</v>
      </c>
      <c r="S15" s="16">
        <v>2319.09629</v>
      </c>
      <c r="T15" s="16">
        <v>422.64933000000002</v>
      </c>
      <c r="U15" s="16"/>
      <c r="V15" s="16"/>
      <c r="W15" s="16"/>
      <c r="X15" s="16">
        <v>61.014000000000003</v>
      </c>
      <c r="Y15" s="16">
        <v>-685</v>
      </c>
      <c r="Z15" s="16">
        <v>-4182.875</v>
      </c>
    </row>
    <row r="16" spans="1:26" ht="17.100000000000001" customHeight="1" x14ac:dyDescent="0.2">
      <c r="A16" s="15" t="s">
        <v>14</v>
      </c>
      <c r="B16" s="16">
        <v>88310.972269999998</v>
      </c>
      <c r="C16" s="16">
        <v>52484.566270000003</v>
      </c>
      <c r="D16" s="16">
        <v>-462</v>
      </c>
      <c r="E16" s="16">
        <v>265.26600000000002</v>
      </c>
      <c r="F16" s="16">
        <v>189645</v>
      </c>
      <c r="G16" s="16">
        <v>185494.68799999999</v>
      </c>
      <c r="H16" s="16">
        <v>2848</v>
      </c>
      <c r="I16" s="16">
        <v>7991.99</v>
      </c>
      <c r="J16" s="16">
        <v>3933</v>
      </c>
      <c r="K16" s="16">
        <v>70460.028000000006</v>
      </c>
      <c r="L16" s="16">
        <v>27487</v>
      </c>
      <c r="M16" s="16">
        <v>999714.18</v>
      </c>
      <c r="N16" s="16">
        <v>1310938.1059999999</v>
      </c>
      <c r="O16" s="16">
        <v>10648</v>
      </c>
      <c r="P16" s="16">
        <v>19637.631000000001</v>
      </c>
      <c r="Q16" s="16">
        <v>486377.59</v>
      </c>
      <c r="R16" s="16">
        <v>349798.36</v>
      </c>
      <c r="S16" s="16">
        <v>14500.965029999999</v>
      </c>
      <c r="T16" s="16">
        <v>19753.991370943</v>
      </c>
      <c r="U16" s="16">
        <v>2954</v>
      </c>
      <c r="V16" s="16">
        <v>4087.558</v>
      </c>
      <c r="W16" s="16">
        <v>104</v>
      </c>
      <c r="X16" s="16">
        <v>-942.18200000000002</v>
      </c>
      <c r="Y16" s="16">
        <v>14491</v>
      </c>
      <c r="Z16" s="16">
        <v>27867.678</v>
      </c>
    </row>
    <row r="17" spans="1:26" ht="17.100000000000001" customHeight="1" x14ac:dyDescent="0.2">
      <c r="A17" s="15" t="s">
        <v>15</v>
      </c>
      <c r="B17" s="16">
        <v>412504.9522</v>
      </c>
      <c r="C17" s="16">
        <v>278987.350311619</v>
      </c>
      <c r="D17" s="16">
        <v>8858</v>
      </c>
      <c r="E17" s="16">
        <v>195986.976</v>
      </c>
      <c r="F17" s="16">
        <v>4287953</v>
      </c>
      <c r="G17" s="16">
        <v>4160056.3470000001</v>
      </c>
      <c r="H17" s="16">
        <v>160010</v>
      </c>
      <c r="I17" s="16">
        <v>201362.36300000001</v>
      </c>
      <c r="J17" s="16">
        <v>52954</v>
      </c>
      <c r="K17" s="16">
        <v>58512.480000000003</v>
      </c>
      <c r="L17" s="16">
        <v>71405</v>
      </c>
      <c r="M17" s="16">
        <v>29710927.829999998</v>
      </c>
      <c r="N17" s="16">
        <v>39856960.284000002</v>
      </c>
      <c r="O17" s="16">
        <v>49950</v>
      </c>
      <c r="P17" s="16">
        <v>129902.447</v>
      </c>
      <c r="Q17" s="16">
        <v>4255409.2300000004</v>
      </c>
      <c r="R17" s="16">
        <v>8796473.0629999992</v>
      </c>
      <c r="S17" s="16">
        <v>188248.37776</v>
      </c>
      <c r="T17" s="16">
        <v>219555.43385</v>
      </c>
      <c r="U17" s="16">
        <v>26969.4</v>
      </c>
      <c r="V17" s="16">
        <v>2353.6439999999998</v>
      </c>
      <c r="W17" s="16">
        <v>517649</v>
      </c>
      <c r="X17" s="16">
        <v>537722.69700000004</v>
      </c>
      <c r="Y17" s="16">
        <v>156529</v>
      </c>
      <c r="Z17" s="16">
        <v>244177.73300000001</v>
      </c>
    </row>
    <row r="18" spans="1:26" ht="17.100000000000001" customHeight="1" x14ac:dyDescent="0.2">
      <c r="A18" s="15" t="s">
        <v>16</v>
      </c>
      <c r="B18" s="16">
        <v>123781.48458999999</v>
      </c>
      <c r="C18" s="16"/>
      <c r="D18" s="16">
        <v>9207</v>
      </c>
      <c r="E18" s="16">
        <v>10998.41</v>
      </c>
      <c r="F18" s="16">
        <v>1398332</v>
      </c>
      <c r="G18" s="16">
        <v>1684915.473</v>
      </c>
      <c r="H18" s="16">
        <v>49294</v>
      </c>
      <c r="I18" s="16">
        <v>42359.010999999999</v>
      </c>
      <c r="J18" s="16">
        <v>159</v>
      </c>
      <c r="K18" s="16">
        <v>48395.131000000001</v>
      </c>
      <c r="L18" s="16">
        <v>44833</v>
      </c>
      <c r="M18" s="16">
        <v>39972154.439999998</v>
      </c>
      <c r="N18" s="16">
        <v>26267292.572000001</v>
      </c>
      <c r="O18" s="16">
        <v>73259</v>
      </c>
      <c r="P18" s="16">
        <v>17565.034</v>
      </c>
      <c r="Q18" s="16">
        <v>9585517.4900000002</v>
      </c>
      <c r="R18" s="16">
        <v>9327636.898</v>
      </c>
      <c r="S18" s="16">
        <v>50.353549999998883</v>
      </c>
      <c r="T18" s="16"/>
      <c r="U18" s="16">
        <v>496367.6</v>
      </c>
      <c r="V18" s="16">
        <v>1057800.03</v>
      </c>
      <c r="W18" s="16">
        <v>137740</v>
      </c>
      <c r="X18" s="16">
        <v>821707.50600000005</v>
      </c>
      <c r="Y18" s="16">
        <v>58951</v>
      </c>
      <c r="Z18" s="16">
        <v>37.110999999999997</v>
      </c>
    </row>
    <row r="19" spans="1:26" ht="17.100000000000001" customHeight="1" x14ac:dyDescent="0.2">
      <c r="A19" s="15" t="s">
        <v>17</v>
      </c>
      <c r="B19" s="16">
        <v>4474531.6990360003</v>
      </c>
      <c r="C19" s="16">
        <v>4997983.1278687092</v>
      </c>
      <c r="D19" s="16"/>
      <c r="E19" s="16">
        <v>44247.883999999998</v>
      </c>
      <c r="F19" s="16">
        <v>19172765</v>
      </c>
      <c r="G19" s="16">
        <v>19714121.791999999</v>
      </c>
      <c r="H19" s="16">
        <v>58041</v>
      </c>
      <c r="I19" s="16">
        <v>56042.078999999998</v>
      </c>
      <c r="J19" s="16">
        <v>3702</v>
      </c>
      <c r="K19" s="16">
        <v>6592724.0199999996</v>
      </c>
      <c r="L19" s="16">
        <v>6161330</v>
      </c>
      <c r="M19" s="16">
        <v>106609228.8</v>
      </c>
      <c r="N19" s="16">
        <v>94058862.423999995</v>
      </c>
      <c r="O19" s="16">
        <v>1309740</v>
      </c>
      <c r="P19" s="16">
        <v>1533483.578</v>
      </c>
      <c r="Q19" s="16">
        <v>15561985.189999999</v>
      </c>
      <c r="R19" s="16">
        <v>17207406.767000001</v>
      </c>
      <c r="S19" s="16">
        <v>2614512.2971899998</v>
      </c>
      <c r="T19" s="16">
        <v>2865424.8686778001</v>
      </c>
      <c r="U19" s="16"/>
      <c r="V19" s="16"/>
      <c r="W19" s="16">
        <v>305</v>
      </c>
      <c r="X19" s="16">
        <v>82646.312999999995</v>
      </c>
      <c r="Y19" s="16">
        <v>3322446</v>
      </c>
      <c r="Z19" s="16">
        <v>3595049.0789999999</v>
      </c>
    </row>
    <row r="20" spans="1:26" ht="17.100000000000001" customHeight="1" x14ac:dyDescent="0.2">
      <c r="A20" s="15" t="s">
        <v>18</v>
      </c>
      <c r="B20" s="16">
        <v>2485518.0327099999</v>
      </c>
      <c r="C20" s="16">
        <v>2280256.0933900001</v>
      </c>
      <c r="D20" s="16">
        <v>1000</v>
      </c>
      <c r="E20" s="16">
        <v>171278.12</v>
      </c>
      <c r="F20" s="16">
        <v>1021276</v>
      </c>
      <c r="G20" s="16">
        <v>1740168.7679999999</v>
      </c>
      <c r="H20" s="16">
        <v>106961</v>
      </c>
      <c r="I20" s="16">
        <v>171426.473</v>
      </c>
      <c r="J20" s="16">
        <v>1912</v>
      </c>
      <c r="K20" s="16">
        <v>53609.04</v>
      </c>
      <c r="L20" s="16">
        <v>107458</v>
      </c>
      <c r="M20" s="16">
        <v>45700736.890000001</v>
      </c>
      <c r="N20" s="16">
        <v>34770512.892999999</v>
      </c>
      <c r="O20" s="16">
        <v>47928</v>
      </c>
      <c r="P20" s="16">
        <v>103930.978</v>
      </c>
      <c r="Q20" s="16">
        <v>8647997.8800000008</v>
      </c>
      <c r="R20" s="16">
        <v>12330830.102</v>
      </c>
      <c r="S20" s="16">
        <v>1888246.7503799999</v>
      </c>
      <c r="T20" s="16">
        <v>1607484.5141800002</v>
      </c>
      <c r="U20" s="16"/>
      <c r="V20" s="16"/>
      <c r="W20" s="16">
        <v>54993</v>
      </c>
      <c r="X20" s="16">
        <v>97186.494999999995</v>
      </c>
      <c r="Y20" s="16">
        <v>625195</v>
      </c>
      <c r="Z20" s="16">
        <v>637374.31099999999</v>
      </c>
    </row>
    <row r="21" spans="1:26" ht="17.100000000000001" customHeight="1" x14ac:dyDescent="0.2">
      <c r="A21" s="15" t="s">
        <v>62</v>
      </c>
      <c r="B21" s="16">
        <v>246406.52312999999</v>
      </c>
      <c r="C21" s="16">
        <v>179927.39849000002</v>
      </c>
      <c r="D21" s="16"/>
      <c r="E21" s="16"/>
      <c r="F21" s="16">
        <v>3541155</v>
      </c>
      <c r="G21" s="16">
        <v>2700524.5380000002</v>
      </c>
      <c r="H21" s="16">
        <v>32035</v>
      </c>
      <c r="I21" s="16">
        <v>21602.871999999999</v>
      </c>
      <c r="J21" s="16"/>
      <c r="K21" s="16">
        <v>22887.241999999998</v>
      </c>
      <c r="L21" s="16">
        <v>25963</v>
      </c>
      <c r="M21" s="16">
        <v>105254096.90000001</v>
      </c>
      <c r="N21" s="16">
        <v>80557422.909999996</v>
      </c>
      <c r="O21" s="16">
        <v>8739</v>
      </c>
      <c r="P21" s="16">
        <v>7413.683</v>
      </c>
      <c r="Q21" s="16">
        <v>5904058.9100000001</v>
      </c>
      <c r="R21" s="16">
        <v>4993443.932</v>
      </c>
      <c r="S21" s="16">
        <v>1450.6371200000001</v>
      </c>
      <c r="T21" s="16">
        <v>1714.35492</v>
      </c>
      <c r="U21" s="16"/>
      <c r="V21" s="16"/>
      <c r="W21" s="16"/>
      <c r="X21" s="16">
        <v>3000</v>
      </c>
      <c r="Y21" s="16">
        <v>28496</v>
      </c>
      <c r="Z21" s="16">
        <v>23827.742999999999</v>
      </c>
    </row>
    <row r="22" spans="1:26" ht="17.100000000000001" customHeight="1" x14ac:dyDescent="0.2">
      <c r="A22" s="15" t="s">
        <v>20</v>
      </c>
      <c r="B22" s="16">
        <v>270887.9517240001</v>
      </c>
      <c r="C22" s="16">
        <v>264837.17318129184</v>
      </c>
      <c r="D22" s="16">
        <v>1245</v>
      </c>
      <c r="E22" s="16">
        <v>4326.2020000000002</v>
      </c>
      <c r="F22" s="16">
        <v>339311</v>
      </c>
      <c r="G22" s="16">
        <v>309658.652</v>
      </c>
      <c r="H22" s="16">
        <v>80528</v>
      </c>
      <c r="I22" s="16">
        <v>125573.91099999999</v>
      </c>
      <c r="J22" s="16">
        <v>6956</v>
      </c>
      <c r="K22" s="16">
        <v>48159.428999999996</v>
      </c>
      <c r="L22" s="16">
        <v>60245</v>
      </c>
      <c r="M22" s="16">
        <v>17631789.82</v>
      </c>
      <c r="N22" s="16">
        <v>24971274.548</v>
      </c>
      <c r="O22" s="16">
        <v>128866</v>
      </c>
      <c r="P22" s="16">
        <v>142368.58499999999</v>
      </c>
      <c r="Q22" s="16">
        <v>3319257.68</v>
      </c>
      <c r="R22" s="16">
        <v>3073006.281</v>
      </c>
      <c r="S22" s="16">
        <v>70349.744529999371</v>
      </c>
      <c r="T22" s="16">
        <v>97857.194974199607</v>
      </c>
      <c r="U22" s="16">
        <v>2791.2</v>
      </c>
      <c r="V22" s="16">
        <v>3292.183</v>
      </c>
      <c r="W22" s="16">
        <v>3380</v>
      </c>
      <c r="X22" s="16">
        <v>5649.2060000000001</v>
      </c>
      <c r="Y22" s="16">
        <v>72803</v>
      </c>
      <c r="Z22" s="16">
        <v>90198.520999999993</v>
      </c>
    </row>
    <row r="23" spans="1:26" ht="17.100000000000001" customHeight="1" x14ac:dyDescent="0.2">
      <c r="A23" s="15" t="s">
        <v>21</v>
      </c>
      <c r="B23" s="16">
        <v>8013630.6433900008</v>
      </c>
      <c r="C23" s="16">
        <v>8001991.1432416197</v>
      </c>
      <c r="D23" s="16">
        <v>20310</v>
      </c>
      <c r="E23" s="16">
        <v>426837.592</v>
      </c>
      <c r="F23" s="16">
        <v>29760792</v>
      </c>
      <c r="G23" s="16">
        <v>30309445.57</v>
      </c>
      <c r="H23" s="16">
        <v>486869</v>
      </c>
      <c r="I23" s="16">
        <v>618366.70900000003</v>
      </c>
      <c r="J23" s="16">
        <v>65683</v>
      </c>
      <c r="K23" s="16">
        <v>6824287.3420000002</v>
      </c>
      <c r="L23" s="16">
        <v>6471234</v>
      </c>
      <c r="M23" s="16">
        <v>344878934.68000001</v>
      </c>
      <c r="N23" s="16">
        <v>300482325.63099998</v>
      </c>
      <c r="O23" s="16">
        <v>1618482</v>
      </c>
      <c r="P23" s="16">
        <v>1934664.3049999999</v>
      </c>
      <c r="Q23" s="16">
        <v>47274226.380000003</v>
      </c>
      <c r="R23" s="16">
        <v>55728797.042999998</v>
      </c>
      <c r="S23" s="16">
        <v>4762858.16053</v>
      </c>
      <c r="T23" s="16">
        <v>4792036.3666019998</v>
      </c>
      <c r="U23" s="16">
        <v>526128.19999999995</v>
      </c>
      <c r="V23" s="16">
        <v>1063445.8570000001</v>
      </c>
      <c r="W23" s="16">
        <v>714067</v>
      </c>
      <c r="X23" s="16">
        <v>1547912.2169999999</v>
      </c>
      <c r="Y23" s="16">
        <v>4264420</v>
      </c>
      <c r="Z23" s="16">
        <v>4590664.4979999997</v>
      </c>
    </row>
    <row r="24" spans="1:26" ht="17.100000000000001" customHeight="1" x14ac:dyDescent="0.2">
      <c r="A24" s="15" t="s">
        <v>22</v>
      </c>
      <c r="B24" s="16">
        <v>684665.63057000004</v>
      </c>
      <c r="C24" s="16">
        <v>359317.32795000001</v>
      </c>
      <c r="D24" s="16"/>
      <c r="E24" s="16">
        <v>390290.19400000002</v>
      </c>
      <c r="F24" s="16">
        <v>1371370</v>
      </c>
      <c r="G24" s="16">
        <v>939182.83799999999</v>
      </c>
      <c r="H24" s="16">
        <v>8511</v>
      </c>
      <c r="I24" s="16">
        <v>6060.183</v>
      </c>
      <c r="J24" s="16">
        <v>3383</v>
      </c>
      <c r="K24" s="16">
        <v>1393379.1669999999</v>
      </c>
      <c r="L24" s="16">
        <v>1422891</v>
      </c>
      <c r="M24" s="16">
        <v>77539214.640000001</v>
      </c>
      <c r="N24" s="16">
        <v>70041411.697999999</v>
      </c>
      <c r="O24" s="16">
        <v>26125</v>
      </c>
      <c r="P24" s="16">
        <v>43707.451000000001</v>
      </c>
      <c r="Q24" s="16">
        <v>5181492.5999999996</v>
      </c>
      <c r="R24" s="16">
        <v>7470981.3130000001</v>
      </c>
      <c r="S24" s="16">
        <v>53561.172479999994</v>
      </c>
      <c r="T24" s="16">
        <v>13554.9580941</v>
      </c>
      <c r="U24" s="16">
        <v>39406</v>
      </c>
      <c r="V24" s="16">
        <v>1020.306</v>
      </c>
      <c r="W24" s="16">
        <v>563119</v>
      </c>
      <c r="X24" s="16">
        <v>602540.35100000002</v>
      </c>
      <c r="Y24" s="16">
        <v>226242</v>
      </c>
      <c r="Z24" s="16">
        <v>198648.31400000001</v>
      </c>
    </row>
    <row r="25" spans="1:26" ht="17.100000000000001" customHeight="1" x14ac:dyDescent="0.2">
      <c r="A25" s="15" t="s">
        <v>23</v>
      </c>
      <c r="B25" s="16">
        <v>4039903.5221599997</v>
      </c>
      <c r="C25" s="16">
        <v>4008577.9063499998</v>
      </c>
      <c r="D25" s="16"/>
      <c r="E25" s="16">
        <v>7007.21</v>
      </c>
      <c r="F25" s="16">
        <v>15913479</v>
      </c>
      <c r="G25" s="16">
        <v>18206245.416000001</v>
      </c>
      <c r="H25" s="16">
        <v>311003</v>
      </c>
      <c r="I25" s="16">
        <v>370276.33199999999</v>
      </c>
      <c r="J25" s="16">
        <v>25483</v>
      </c>
      <c r="K25" s="16">
        <v>4870352.5590000004</v>
      </c>
      <c r="L25" s="16">
        <v>4537216</v>
      </c>
      <c r="M25" s="16">
        <v>76872703.700000003</v>
      </c>
      <c r="N25" s="16">
        <v>62149884.887000002</v>
      </c>
      <c r="O25" s="16">
        <v>1274965</v>
      </c>
      <c r="P25" s="16">
        <v>1461887.8659999999</v>
      </c>
      <c r="Q25" s="16">
        <v>11261102.119999999</v>
      </c>
      <c r="R25" s="16">
        <v>15390798.753</v>
      </c>
      <c r="S25" s="16">
        <v>4027029.4000399997</v>
      </c>
      <c r="T25" s="16">
        <v>4186935.4430525</v>
      </c>
      <c r="U25" s="16">
        <v>468615.9</v>
      </c>
      <c r="V25" s="16">
        <v>1040386.405</v>
      </c>
      <c r="W25" s="16">
        <v>701</v>
      </c>
      <c r="X25" s="16">
        <v>20400.508999999998</v>
      </c>
      <c r="Y25" s="16">
        <v>2188534</v>
      </c>
      <c r="Z25" s="16">
        <v>2494488.7439999999</v>
      </c>
    </row>
    <row r="26" spans="1:26" ht="17.100000000000001" customHeight="1" x14ac:dyDescent="0.2">
      <c r="A26" s="15" t="s">
        <v>24</v>
      </c>
      <c r="B26" s="16">
        <v>2160044.1150400001</v>
      </c>
      <c r="C26" s="16">
        <v>2554901.7085500001</v>
      </c>
      <c r="D26" s="16"/>
      <c r="E26" s="16"/>
      <c r="F26" s="16">
        <v>5279272</v>
      </c>
      <c r="G26" s="16">
        <v>4959343.466</v>
      </c>
      <c r="H26" s="16">
        <v>33095</v>
      </c>
      <c r="I26" s="16">
        <v>35721.697</v>
      </c>
      <c r="J26" s="16"/>
      <c r="K26" s="16">
        <v>60234.091</v>
      </c>
      <c r="L26" s="16">
        <v>60236</v>
      </c>
      <c r="M26" s="16">
        <v>48542333.560000002</v>
      </c>
      <c r="N26" s="16">
        <v>43484782.778999999</v>
      </c>
      <c r="O26" s="16">
        <v>102231</v>
      </c>
      <c r="P26" s="16">
        <v>186715.86900000001</v>
      </c>
      <c r="Q26" s="16">
        <v>19053951</v>
      </c>
      <c r="R26" s="16">
        <v>21366665.028000001</v>
      </c>
      <c r="S26" s="16">
        <v>98888.644650000002</v>
      </c>
      <c r="T26" s="16">
        <v>87226.783709999989</v>
      </c>
      <c r="U26" s="16"/>
      <c r="V26" s="16"/>
      <c r="W26" s="16">
        <v>12979</v>
      </c>
      <c r="X26" s="16">
        <v>774573.43700000003</v>
      </c>
      <c r="Y26" s="16">
        <v>1365436</v>
      </c>
      <c r="Z26" s="16">
        <v>1459154.148</v>
      </c>
    </row>
    <row r="27" spans="1:26" ht="17.100000000000001" customHeight="1" x14ac:dyDescent="0.2">
      <c r="A27" s="15" t="s">
        <v>26</v>
      </c>
      <c r="B27" s="16">
        <v>569745.31366000045</v>
      </c>
      <c r="C27" s="16">
        <v>595550.68120999937</v>
      </c>
      <c r="D27" s="16">
        <v>570</v>
      </c>
      <c r="E27" s="16">
        <v>9312.1010000000006</v>
      </c>
      <c r="F27" s="16">
        <v>1439054</v>
      </c>
      <c r="G27" s="16">
        <v>1311308.091</v>
      </c>
      <c r="H27" s="16">
        <v>51358</v>
      </c>
      <c r="I27" s="16">
        <v>119369.03599999999</v>
      </c>
      <c r="J27" s="16">
        <v>4964</v>
      </c>
      <c r="K27" s="16">
        <v>82432.502999999997</v>
      </c>
      <c r="L27" s="16">
        <v>178146</v>
      </c>
      <c r="M27" s="16">
        <v>30039053</v>
      </c>
      <c r="N27" s="16">
        <v>29636044.651000001</v>
      </c>
      <c r="O27" s="16">
        <v>76029</v>
      </c>
      <c r="P27" s="16">
        <v>87992.721999999994</v>
      </c>
      <c r="Q27" s="16">
        <v>3902725.99</v>
      </c>
      <c r="R27" s="16">
        <v>4381065.9859999996</v>
      </c>
      <c r="S27" s="16">
        <v>185276.2287200003</v>
      </c>
      <c r="T27" s="16">
        <v>116956.00111080027</v>
      </c>
      <c r="U27" s="16">
        <v>3999.1</v>
      </c>
      <c r="V27" s="16">
        <v>4705.598</v>
      </c>
      <c r="W27" s="16">
        <v>90962</v>
      </c>
      <c r="X27" s="16">
        <v>102798.36199999999</v>
      </c>
      <c r="Y27" s="16">
        <v>293283</v>
      </c>
      <c r="Z27" s="16">
        <v>246453.51800000001</v>
      </c>
    </row>
    <row r="28" spans="1:26" ht="17.100000000000001" customHeight="1" x14ac:dyDescent="0.2">
      <c r="A28" s="15" t="s">
        <v>19</v>
      </c>
      <c r="B28" s="16">
        <v>173933.58766999998</v>
      </c>
      <c r="C28" s="16">
        <v>119120.95447</v>
      </c>
      <c r="D28" s="16"/>
      <c r="E28" s="16"/>
      <c r="F28" s="16">
        <v>3310090</v>
      </c>
      <c r="G28" s="16">
        <v>2447874.9720000001</v>
      </c>
      <c r="H28" s="16">
        <v>32700</v>
      </c>
      <c r="I28" s="16">
        <v>22578.850999999999</v>
      </c>
      <c r="J28" s="16">
        <v>3</v>
      </c>
      <c r="K28" s="16">
        <v>9602.0249999999996</v>
      </c>
      <c r="L28" s="16">
        <v>11560</v>
      </c>
      <c r="M28" s="16">
        <v>102875946.27</v>
      </c>
      <c r="N28" s="16">
        <v>83537632.650999993</v>
      </c>
      <c r="O28" s="16"/>
      <c r="P28" s="16"/>
      <c r="Q28" s="16">
        <v>5782830.71</v>
      </c>
      <c r="R28" s="16">
        <v>4976822.9419999998</v>
      </c>
      <c r="S28" s="16">
        <v>15324.271847000002</v>
      </c>
      <c r="T28" s="16">
        <v>12528.1389</v>
      </c>
      <c r="U28" s="16"/>
      <c r="V28" s="16"/>
      <c r="W28" s="16"/>
      <c r="X28" s="16">
        <v>956.36400000000003</v>
      </c>
      <c r="Y28" s="16">
        <v>34676</v>
      </c>
      <c r="Z28" s="16">
        <v>20529.039000000001</v>
      </c>
    </row>
    <row r="29" spans="1:26" ht="17.100000000000001" customHeight="1" x14ac:dyDescent="0.2">
      <c r="A29" s="15" t="s">
        <v>25</v>
      </c>
      <c r="B29" s="16">
        <v>385338.47429000004</v>
      </c>
      <c r="C29" s="16">
        <v>364522.56471000001</v>
      </c>
      <c r="D29" s="16">
        <v>19740</v>
      </c>
      <c r="E29" s="16">
        <v>20228.088</v>
      </c>
      <c r="F29" s="16">
        <v>2447527</v>
      </c>
      <c r="G29" s="16">
        <v>2445490.7859999998</v>
      </c>
      <c r="H29" s="16">
        <v>50202</v>
      </c>
      <c r="I29" s="16">
        <v>64360.61</v>
      </c>
      <c r="J29" s="16">
        <v>31850</v>
      </c>
      <c r="K29" s="16">
        <v>408286.99599999998</v>
      </c>
      <c r="L29" s="16">
        <v>261185</v>
      </c>
      <c r="M29" s="16">
        <v>9009683.5</v>
      </c>
      <c r="N29" s="16">
        <v>11632568.965</v>
      </c>
      <c r="O29" s="16">
        <v>139132</v>
      </c>
      <c r="P29" s="16">
        <v>154360.397</v>
      </c>
      <c r="Q29" s="16">
        <v>2092123.55</v>
      </c>
      <c r="R29" s="16">
        <v>2142463.0240000002</v>
      </c>
      <c r="S29" s="16">
        <v>382778.43119500001</v>
      </c>
      <c r="T29" s="16">
        <v>374835.00718999997</v>
      </c>
      <c r="U29" s="16">
        <v>14107.2</v>
      </c>
      <c r="V29" s="16">
        <v>17333.547999999999</v>
      </c>
      <c r="W29" s="16">
        <v>46306</v>
      </c>
      <c r="X29" s="16">
        <v>46643.192999999999</v>
      </c>
      <c r="Y29" s="16">
        <v>156248</v>
      </c>
      <c r="Z29" s="16">
        <v>171390.73</v>
      </c>
    </row>
    <row r="30" spans="1:26" ht="17.100000000000001" customHeight="1" x14ac:dyDescent="0.2">
      <c r="A30" s="15" t="s">
        <v>27</v>
      </c>
      <c r="B30" s="16">
        <v>8013630.6433900008</v>
      </c>
      <c r="C30" s="16">
        <v>8001991.1432400001</v>
      </c>
      <c r="D30" s="16">
        <v>20310</v>
      </c>
      <c r="E30" s="16">
        <v>426837.59299999999</v>
      </c>
      <c r="F30" s="16">
        <v>29760792</v>
      </c>
      <c r="G30" s="16">
        <v>30309445.568999998</v>
      </c>
      <c r="H30" s="16">
        <v>486869</v>
      </c>
      <c r="I30" s="16">
        <v>618366.70900000003</v>
      </c>
      <c r="J30" s="16">
        <v>65683</v>
      </c>
      <c r="K30" s="16">
        <v>6824287.341</v>
      </c>
      <c r="L30" s="16">
        <v>6471234</v>
      </c>
      <c r="M30" s="16">
        <v>344878934.67000002</v>
      </c>
      <c r="N30" s="16">
        <v>300482325.63099998</v>
      </c>
      <c r="O30" s="16">
        <v>1618482</v>
      </c>
      <c r="P30" s="16">
        <v>1934664.3049999999</v>
      </c>
      <c r="Q30" s="16">
        <v>47274225.969999999</v>
      </c>
      <c r="R30" s="16">
        <v>55728797.045999996</v>
      </c>
      <c r="S30" s="16">
        <v>4762858.1489320006</v>
      </c>
      <c r="T30" s="16">
        <v>4792036.3320573997</v>
      </c>
      <c r="U30" s="16">
        <v>526128.19999999995</v>
      </c>
      <c r="V30" s="16">
        <v>1063445.8570000001</v>
      </c>
      <c r="W30" s="16">
        <v>714067</v>
      </c>
      <c r="X30" s="16">
        <v>1547912.216</v>
      </c>
      <c r="Y30" s="16">
        <v>4264419</v>
      </c>
      <c r="Z30" s="16">
        <v>4590664.4929999998</v>
      </c>
    </row>
    <row r="31" spans="1:26" ht="17.100000000000001" customHeight="1" x14ac:dyDescent="0.2">
      <c r="A31" s="15" t="s">
        <v>28</v>
      </c>
      <c r="B31" s="16">
        <v>973075.59199999995</v>
      </c>
      <c r="C31" s="16">
        <v>983295.85820059991</v>
      </c>
      <c r="D31" s="16"/>
      <c r="E31" s="16">
        <v>103116.916</v>
      </c>
      <c r="F31" s="16">
        <v>8906578</v>
      </c>
      <c r="G31" s="16">
        <v>8421409.5559999999</v>
      </c>
      <c r="H31" s="16">
        <v>4498</v>
      </c>
      <c r="I31" s="16">
        <v>3502.5630000000001</v>
      </c>
      <c r="J31" s="16">
        <v>0</v>
      </c>
      <c r="K31" s="16">
        <v>1237672.2409999999</v>
      </c>
      <c r="L31" s="16">
        <v>1094741</v>
      </c>
      <c r="M31" s="16">
        <v>32660403.109999999</v>
      </c>
      <c r="N31" s="16">
        <v>33503801.791999999</v>
      </c>
      <c r="O31" s="16">
        <v>89500</v>
      </c>
      <c r="P31" s="16">
        <v>128828.395</v>
      </c>
      <c r="Q31" s="16">
        <v>19858033.93</v>
      </c>
      <c r="R31" s="16">
        <v>119104428.778</v>
      </c>
      <c r="S31" s="16">
        <v>1404672.5126800002</v>
      </c>
      <c r="T31" s="16">
        <v>1281807.49315</v>
      </c>
      <c r="U31" s="16">
        <v>0</v>
      </c>
      <c r="V31" s="16">
        <v>0</v>
      </c>
      <c r="W31" s="16">
        <v>5195</v>
      </c>
      <c r="X31" s="16">
        <v>173871.443</v>
      </c>
      <c r="Y31" s="16">
        <v>297863</v>
      </c>
      <c r="Z31" s="16">
        <v>335753.69400000002</v>
      </c>
    </row>
    <row r="32" spans="1:26" ht="17.100000000000001" customHeight="1" x14ac:dyDescent="0.2">
      <c r="A32" s="15" t="s">
        <v>54</v>
      </c>
      <c r="B32" s="25">
        <v>0.18071536474067246</v>
      </c>
      <c r="C32" s="25">
        <v>7.3166361160951057E-2</v>
      </c>
      <c r="D32" s="25">
        <v>-3.3349793531857644E-2</v>
      </c>
      <c r="E32" s="25">
        <v>1.4851448485601814E-2</v>
      </c>
      <c r="F32" s="25">
        <v>6.3137984926296686E-2</v>
      </c>
      <c r="G32" s="25">
        <v>6.1504496235648874E-2</v>
      </c>
      <c r="H32" s="25">
        <v>4.4601422614667645E-2</v>
      </c>
      <c r="I32" s="25">
        <v>0.13091843839800787</v>
      </c>
      <c r="J32" s="25">
        <v>0.13161108973179178</v>
      </c>
      <c r="K32" s="25">
        <v>0.47082017751792565</v>
      </c>
      <c r="L32" s="25">
        <v>4.3898053684164606E-3</v>
      </c>
      <c r="M32" s="25">
        <v>9.0275794282324753E-2</v>
      </c>
      <c r="N32" s="25">
        <v>9.695089765001573E-2</v>
      </c>
      <c r="O32" s="25">
        <v>7.7575997610307715E-2</v>
      </c>
      <c r="P32" s="25">
        <v>4.8116585452808169E-2</v>
      </c>
      <c r="Q32" s="25">
        <v>0.21538986004695904</v>
      </c>
      <c r="R32" s="25">
        <v>0.10617123257331708</v>
      </c>
      <c r="S32" s="25">
        <v>5.8263742579159512E-2</v>
      </c>
      <c r="T32" s="25">
        <v>2.3544577825745139E-2</v>
      </c>
      <c r="U32" s="25">
        <v>0.18158973169411582</v>
      </c>
      <c r="V32" s="25">
        <v>0.2091947685214105</v>
      </c>
      <c r="W32" s="25">
        <v>2.7968018570764331E-3</v>
      </c>
      <c r="X32" s="25">
        <v>7.3048724586559886E-3</v>
      </c>
      <c r="Y32" s="25">
        <v>1.1135128894248347E-2</v>
      </c>
      <c r="Z32" s="25">
        <v>5.4210044093382974E-2</v>
      </c>
    </row>
    <row r="33" spans="1:26" ht="17.100000000000001" customHeight="1" x14ac:dyDescent="0.2">
      <c r="A33" s="15" t="s">
        <v>53</v>
      </c>
      <c r="B33" s="25">
        <v>8.5270371457885717E-3</v>
      </c>
      <c r="C33" s="25">
        <v>3.425693009671093E-3</v>
      </c>
      <c r="D33" s="25">
        <v>-3.2418406141409645E-2</v>
      </c>
      <c r="E33" s="25">
        <v>1.3274900963796312E-3</v>
      </c>
      <c r="F33" s="25">
        <v>5.3906372480065174E-3</v>
      </c>
      <c r="G33" s="25">
        <v>5.009845244066345E-3</v>
      </c>
      <c r="H33" s="25">
        <v>4.2634124931303355E-3</v>
      </c>
      <c r="I33" s="25">
        <v>1.3570279966406695E-2</v>
      </c>
      <c r="J33" s="25">
        <v>2.4898937094573227E-2</v>
      </c>
      <c r="K33" s="25">
        <v>2.3707300818982809E-2</v>
      </c>
      <c r="L33" s="25">
        <v>1.7589790829215281E-4</v>
      </c>
      <c r="M33" s="25">
        <v>2.5046485629389307E-3</v>
      </c>
      <c r="N33" s="25">
        <v>3.101030429120551E-3</v>
      </c>
      <c r="O33" s="25">
        <v>5.9014266252429906E-3</v>
      </c>
      <c r="P33" s="25">
        <v>3.9744639786230248E-3</v>
      </c>
      <c r="Q33" s="25">
        <v>9.6667355527892476E-3</v>
      </c>
      <c r="R33" s="25">
        <v>4.3648357209251469E-3</v>
      </c>
      <c r="S33" s="25">
        <v>4.682504334229066E-3</v>
      </c>
      <c r="T33" s="25">
        <v>1.8668639942842119E-3</v>
      </c>
      <c r="U33" s="25">
        <v>5.2088924455201083E-3</v>
      </c>
      <c r="V33" s="25">
        <v>4.1377373838204258E-3</v>
      </c>
      <c r="W33" s="25">
        <v>2.0776886752332368E-4</v>
      </c>
      <c r="X33" s="25">
        <v>3.0017163504292266E-4</v>
      </c>
      <c r="Y33" s="25">
        <v>4.2743518330776972E-4</v>
      </c>
      <c r="Z33" s="25">
        <v>2.0057753264818138E-3</v>
      </c>
    </row>
    <row r="34" spans="1:26" ht="17.100000000000001" customHeight="1" x14ac:dyDescent="0.2">
      <c r="A34" s="15" t="s">
        <v>29</v>
      </c>
      <c r="B34" s="25">
        <v>0.52185898328838176</v>
      </c>
      <c r="C34" s="25">
        <v>0.66601219051681548</v>
      </c>
      <c r="D34" s="25">
        <v>1.1484575835475579</v>
      </c>
      <c r="E34" s="25">
        <v>0.90127544715118579</v>
      </c>
      <c r="F34" s="25">
        <v>0.62690759443625776</v>
      </c>
      <c r="G34" s="25">
        <v>0.62884758800961116</v>
      </c>
      <c r="H34" s="25">
        <v>0.85351120780968193</v>
      </c>
      <c r="I34" s="25">
        <v>0.7754556095201407</v>
      </c>
      <c r="J34" s="25">
        <v>0.78761205313748783</v>
      </c>
      <c r="K34" s="25">
        <v>0.47753392475090495</v>
      </c>
      <c r="L34" s="25">
        <v>0.69197527035130157</v>
      </c>
      <c r="M34" s="25">
        <v>0.44697630940081451</v>
      </c>
      <c r="N34" s="25">
        <v>0.39514018002412704</v>
      </c>
      <c r="O34" s="25">
        <v>0.51935116676152537</v>
      </c>
      <c r="P34" s="25">
        <v>0.53474636189008928</v>
      </c>
      <c r="Q34" s="25">
        <v>0.22363091034141458</v>
      </c>
      <c r="R34" s="25">
        <v>0.26345905980523932</v>
      </c>
      <c r="S34" s="25">
        <v>0.80416728532269932</v>
      </c>
      <c r="T34" s="25">
        <v>0.83440832862073544</v>
      </c>
      <c r="U34" s="25">
        <v>0.10935568486748877</v>
      </c>
      <c r="V34" s="25">
        <v>4.5779967803263745E-2</v>
      </c>
      <c r="W34" s="25">
        <v>0.97062976560293701</v>
      </c>
      <c r="X34" s="25">
        <v>1.2691836187938046</v>
      </c>
      <c r="Y34" s="25">
        <v>0.81499641685211033</v>
      </c>
      <c r="Z34" s="25">
        <v>0.74098813955323295</v>
      </c>
    </row>
    <row r="35" spans="1:26" ht="17.100000000000001" customHeight="1" x14ac:dyDescent="0.2">
      <c r="A35" s="15" t="s">
        <v>30</v>
      </c>
      <c r="B35" s="25">
        <v>2.0662190080599087E-2</v>
      </c>
      <c r="C35" s="25">
        <v>1.7489754913468103E-2</v>
      </c>
      <c r="D35" s="25"/>
      <c r="E35" s="25">
        <v>5.7474017629177733E-3</v>
      </c>
      <c r="F35" s="25">
        <v>2.6221392687608064E-2</v>
      </c>
      <c r="G35" s="25">
        <v>2.1145099099903024E-2</v>
      </c>
      <c r="H35" s="25">
        <v>0</v>
      </c>
      <c r="I35" s="25"/>
      <c r="J35" s="25"/>
      <c r="K35" s="25">
        <v>6.6792335785130028E-3</v>
      </c>
      <c r="L35" s="25">
        <v>5.3898019732263897E-3</v>
      </c>
      <c r="M35" s="25">
        <v>1.28072306086527E-2</v>
      </c>
      <c r="N35" s="25">
        <v>1.3787302734110315E-2</v>
      </c>
      <c r="O35" s="25">
        <v>1.2177858178633472E-2</v>
      </c>
      <c r="P35" s="25">
        <v>1.3192055751238786E-2</v>
      </c>
      <c r="Q35" s="25">
        <v>1.7027551728241375E-2</v>
      </c>
      <c r="R35" s="25">
        <v>1.0460013519157995E-2</v>
      </c>
      <c r="S35" s="25">
        <v>2.261525107996625E-3</v>
      </c>
      <c r="T35" s="25">
        <v>4.8066485745137544E-3</v>
      </c>
      <c r="U35" s="25"/>
      <c r="V35" s="25"/>
      <c r="W35" s="25"/>
      <c r="X35" s="25">
        <v>8.5207081040662616E-4</v>
      </c>
      <c r="Y35" s="25">
        <v>9.4505897375383938E-3</v>
      </c>
      <c r="Z35" s="25">
        <v>1.1620528675552785E-2</v>
      </c>
    </row>
    <row r="36" spans="1:26" ht="17.100000000000001" customHeight="1" x14ac:dyDescent="0.2">
      <c r="A36" s="15" t="s">
        <v>31</v>
      </c>
      <c r="B36" s="25">
        <v>0.5362681469833207</v>
      </c>
      <c r="C36" s="25">
        <v>0.44259224620463844</v>
      </c>
      <c r="D36" s="25">
        <v>0</v>
      </c>
      <c r="E36" s="25"/>
      <c r="F36" s="25">
        <v>0.38993632323972699</v>
      </c>
      <c r="G36" s="25">
        <v>0.3545069292492295</v>
      </c>
      <c r="H36" s="25">
        <v>0</v>
      </c>
      <c r="I36" s="25">
        <v>0</v>
      </c>
      <c r="J36" s="25">
        <v>0</v>
      </c>
      <c r="K36" s="25">
        <v>0.2039030882509035</v>
      </c>
      <c r="L36" s="25">
        <v>0.29441534749602777</v>
      </c>
      <c r="M36" s="25">
        <v>0.27822045919684874</v>
      </c>
      <c r="N36" s="25">
        <v>0.27208538829171053</v>
      </c>
      <c r="O36" s="25">
        <v>0.29120490450365477</v>
      </c>
      <c r="P36" s="25">
        <v>0.18322815156343164</v>
      </c>
      <c r="Q36" s="25">
        <v>0.57276454232071172</v>
      </c>
      <c r="R36" s="25">
        <v>0.6096207144492064</v>
      </c>
      <c r="S36" s="25">
        <v>1.2100535407151869E-2</v>
      </c>
      <c r="T36" s="25">
        <v>6.1793185974724271E-3</v>
      </c>
      <c r="U36" s="25">
        <v>0</v>
      </c>
      <c r="V36" s="25">
        <v>0</v>
      </c>
      <c r="W36" s="25">
        <v>0</v>
      </c>
      <c r="X36" s="25">
        <v>4.1692247375009615E-2</v>
      </c>
      <c r="Y36" s="25">
        <v>0.42455856341997184</v>
      </c>
      <c r="Z36" s="25">
        <v>0.23690498224114417</v>
      </c>
    </row>
    <row r="37" spans="1:26" ht="17.100000000000001" customHeight="1" x14ac:dyDescent="0.2">
      <c r="A37" s="15" t="s">
        <v>32</v>
      </c>
      <c r="B37" s="16">
        <v>551881.10184000002</v>
      </c>
      <c r="C37" s="16">
        <v>526850.50300000003</v>
      </c>
      <c r="D37" s="16">
        <v>19747.352999999999</v>
      </c>
      <c r="E37" s="16">
        <v>17409.814870000002</v>
      </c>
      <c r="F37" s="16">
        <v>2386837.9649999999</v>
      </c>
      <c r="G37" s="16">
        <v>2479037.0440000002</v>
      </c>
      <c r="H37" s="16">
        <v>42493.703999999998</v>
      </c>
      <c r="I37" s="16">
        <v>54140.358</v>
      </c>
      <c r="J37" s="16">
        <v>31157.887999999999</v>
      </c>
      <c r="K37" s="16">
        <v>413331.88670999999</v>
      </c>
      <c r="L37" s="16">
        <v>389116.82408999995</v>
      </c>
      <c r="M37" s="16">
        <v>8524687.7625600006</v>
      </c>
      <c r="N37" s="16">
        <v>11003030.04816</v>
      </c>
      <c r="O37" s="16">
        <v>191366.03700000001</v>
      </c>
      <c r="P37" s="16">
        <v>208839.92199999999</v>
      </c>
      <c r="Q37" s="16">
        <v>3472210.6254000003</v>
      </c>
      <c r="R37" s="16">
        <v>4013608.0813000002</v>
      </c>
      <c r="S37" s="16">
        <v>376412.48300000001</v>
      </c>
      <c r="T37" s="16">
        <v>384676.96899999998</v>
      </c>
      <c r="U37" s="16">
        <v>13955.548000000001</v>
      </c>
      <c r="V37" s="16">
        <v>17283.09345</v>
      </c>
      <c r="W37" s="16">
        <v>44882.031999999999</v>
      </c>
      <c r="X37" s="16">
        <v>44901.637999999999</v>
      </c>
      <c r="Y37" s="16">
        <v>175697.66899999999</v>
      </c>
      <c r="Z37" s="16">
        <v>193922.44200000001</v>
      </c>
    </row>
    <row r="38" spans="1:26" ht="17.100000000000001" customHeight="1" x14ac:dyDescent="0.2">
      <c r="A38" s="15" t="s">
        <v>33</v>
      </c>
      <c r="B38" s="16">
        <v>407565.41262000002</v>
      </c>
      <c r="C38" s="16">
        <v>398485.25205000001</v>
      </c>
      <c r="D38" s="16">
        <v>19747.353999999999</v>
      </c>
      <c r="E38" s="16">
        <v>17409.815609999998</v>
      </c>
      <c r="F38" s="16">
        <v>2286837.9649999999</v>
      </c>
      <c r="G38" s="16">
        <v>2356965.17</v>
      </c>
      <c r="H38" s="16">
        <v>42493.703999999998</v>
      </c>
      <c r="I38" s="16">
        <v>54140.358</v>
      </c>
      <c r="J38" s="16">
        <v>31157.887999999999</v>
      </c>
      <c r="K38" s="16">
        <v>354214.88670999999</v>
      </c>
      <c r="L38" s="16">
        <v>329395.79563000001</v>
      </c>
      <c r="M38" s="16">
        <v>7905831.7625600006</v>
      </c>
      <c r="N38" s="16">
        <v>10376735.04816</v>
      </c>
      <c r="O38" s="16">
        <v>171863.64300000001</v>
      </c>
      <c r="P38" s="16">
        <v>200609.709</v>
      </c>
      <c r="Q38" s="16">
        <v>2539700.1684000003</v>
      </c>
      <c r="R38" s="16">
        <v>2614853.3763000001</v>
      </c>
      <c r="S38" s="16">
        <v>335570.75099999999</v>
      </c>
      <c r="T38" s="16">
        <v>358346.462</v>
      </c>
      <c r="U38" s="16">
        <v>13955.548000000001</v>
      </c>
      <c r="V38" s="16">
        <v>17283.093199999999</v>
      </c>
      <c r="W38" s="16">
        <v>44816.364000000001</v>
      </c>
      <c r="X38" s="16">
        <v>44901.637999999999</v>
      </c>
      <c r="Y38" s="16">
        <v>160676.16</v>
      </c>
      <c r="Z38" s="16">
        <v>178849.83499999999</v>
      </c>
    </row>
    <row r="39" spans="1:26" ht="17.100000000000001" customHeight="1" x14ac:dyDescent="0.2">
      <c r="A39" s="15" t="s">
        <v>34</v>
      </c>
      <c r="B39" s="16"/>
      <c r="C39" s="16"/>
      <c r="D39" s="16"/>
      <c r="E39" s="16"/>
      <c r="F39" s="16">
        <v>100000</v>
      </c>
      <c r="G39" s="16">
        <v>100000</v>
      </c>
      <c r="H39" s="16"/>
      <c r="I39" s="16"/>
      <c r="J39" s="16"/>
      <c r="K39" s="16"/>
      <c r="L39" s="16"/>
      <c r="M39" s="16">
        <v>550000</v>
      </c>
      <c r="N39" s="16">
        <v>550000</v>
      </c>
      <c r="O39" s="16"/>
      <c r="P39" s="16"/>
      <c r="Q39" s="16">
        <v>218932</v>
      </c>
      <c r="R39" s="16">
        <v>191565.5</v>
      </c>
      <c r="S39" s="16"/>
      <c r="T39" s="16"/>
      <c r="U39" s="16"/>
      <c r="V39" s="16"/>
      <c r="W39" s="16"/>
      <c r="X39" s="16"/>
      <c r="Y39" s="16"/>
      <c r="Z39" s="16"/>
    </row>
    <row r="40" spans="1:26" ht="17.100000000000001" customHeight="1" x14ac:dyDescent="0.2">
      <c r="A40" s="15" t="s">
        <v>35</v>
      </c>
      <c r="B40" s="16"/>
      <c r="C40" s="16">
        <v>128365.25199999999</v>
      </c>
      <c r="D40" s="16"/>
      <c r="E40" s="16"/>
      <c r="F40" s="16"/>
      <c r="G40" s="16">
        <v>22071.874</v>
      </c>
      <c r="H40" s="16"/>
      <c r="I40" s="16"/>
      <c r="J40" s="16"/>
      <c r="K40" s="16">
        <v>59117</v>
      </c>
      <c r="L40" s="16">
        <v>59721.028460000001</v>
      </c>
      <c r="M40" s="16">
        <v>68856</v>
      </c>
      <c r="N40" s="16">
        <v>76295</v>
      </c>
      <c r="O40" s="16">
        <v>19502.394</v>
      </c>
      <c r="P40" s="16">
        <v>8230.2139999999999</v>
      </c>
      <c r="Q40" s="16">
        <v>713578.45698000002</v>
      </c>
      <c r="R40" s="16">
        <v>1207189.2050000001</v>
      </c>
      <c r="S40" s="16">
        <v>40841.732000000004</v>
      </c>
      <c r="T40" s="16">
        <v>26330.507000000001</v>
      </c>
      <c r="U40" s="16"/>
      <c r="V40" s="16"/>
      <c r="W40" s="16">
        <v>65.668999999999997</v>
      </c>
      <c r="X40" s="16"/>
      <c r="Y40" s="16">
        <v>15021.509</v>
      </c>
      <c r="Z40" s="16">
        <v>15072.607</v>
      </c>
    </row>
    <row r="41" spans="1:26" ht="17.100000000000001" customHeight="1" x14ac:dyDescent="0.2">
      <c r="A41" s="15" t="s">
        <v>36</v>
      </c>
      <c r="B41" s="25">
        <v>0.20258220083887651</v>
      </c>
      <c r="C41" s="25">
        <v>0.24595682795492549</v>
      </c>
      <c r="D41" s="25">
        <v>2.6426284603334467</v>
      </c>
      <c r="E41" s="25">
        <v>0.19523182815020587</v>
      </c>
      <c r="F41" s="25">
        <v>0.14934669837478404</v>
      </c>
      <c r="G41" s="25">
        <v>0.18881719254488338</v>
      </c>
      <c r="H41" s="25">
        <v>0.18728656642497005</v>
      </c>
      <c r="I41" s="25">
        <v>0.23987471498257332</v>
      </c>
      <c r="J41" s="25">
        <v>0.88750276651312821</v>
      </c>
      <c r="K41" s="25">
        <v>0.18439076056596151</v>
      </c>
      <c r="L41" s="25">
        <v>0.17735890180258029</v>
      </c>
      <c r="M41" s="25">
        <v>0.18550040235350695</v>
      </c>
      <c r="N41" s="25">
        <v>0.27840924295422992</v>
      </c>
      <c r="O41" s="25">
        <v>0.2119208231771901</v>
      </c>
      <c r="P41" s="25">
        <v>0.2015402688956599</v>
      </c>
      <c r="Q41" s="25">
        <v>0.16534019525125809</v>
      </c>
      <c r="R41" s="25">
        <v>0.1976353674289584</v>
      </c>
      <c r="S41" s="25">
        <v>0.16823087964998953</v>
      </c>
      <c r="T41" s="25">
        <v>0.16064810300275079</v>
      </c>
      <c r="U41" s="25">
        <v>1.5541027718263869</v>
      </c>
      <c r="V41" s="25">
        <v>1.5060907000770263</v>
      </c>
      <c r="W41" s="25">
        <v>1.4576752399184869</v>
      </c>
      <c r="X41" s="25">
        <v>0.40931836047303732</v>
      </c>
      <c r="Y41" s="25">
        <v>0.12013248670837764</v>
      </c>
      <c r="Z41" s="25">
        <v>0.13021661990442171</v>
      </c>
    </row>
    <row r="42" spans="1:26" ht="17.100000000000001" customHeight="1" x14ac:dyDescent="0.2">
      <c r="A42" s="15" t="s">
        <v>37</v>
      </c>
      <c r="B42" s="25">
        <v>0.14960740275230805</v>
      </c>
      <c r="C42" s="25">
        <v>0.18603032173822745</v>
      </c>
      <c r="D42" s="25">
        <v>2.6426285941553549</v>
      </c>
      <c r="E42" s="25">
        <v>0.19523183644848782</v>
      </c>
      <c r="F42" s="25">
        <v>0.14934669837478404</v>
      </c>
      <c r="G42" s="25">
        <v>0.18713607636593355</v>
      </c>
      <c r="H42" s="25">
        <v>0.18728656642497005</v>
      </c>
      <c r="I42" s="25">
        <v>0.23987471498257332</v>
      </c>
      <c r="J42" s="25">
        <v>0.88750276651312821</v>
      </c>
      <c r="K42" s="25">
        <v>0.15801817973474683</v>
      </c>
      <c r="L42" s="25">
        <v>0.15013814092451461</v>
      </c>
      <c r="M42" s="25">
        <v>0.18400206997345772</v>
      </c>
      <c r="N42" s="25">
        <v>0.27647875352557066</v>
      </c>
      <c r="O42" s="25">
        <v>0.19032366071723963</v>
      </c>
      <c r="P42" s="25">
        <v>0.19359772934094507</v>
      </c>
      <c r="Q42" s="25">
        <v>0.13136091975904057</v>
      </c>
      <c r="R42" s="25">
        <v>0.13819177521624526</v>
      </c>
      <c r="S42" s="25">
        <v>0.14997739228945181</v>
      </c>
      <c r="T42" s="25">
        <v>0.14965200408981938</v>
      </c>
      <c r="U42" s="25">
        <v>1.5541027718263869</v>
      </c>
      <c r="V42" s="25">
        <v>1.5060906782914196</v>
      </c>
      <c r="W42" s="25">
        <v>1.4555424795823468</v>
      </c>
      <c r="X42" s="25">
        <v>0.40931836047303732</v>
      </c>
      <c r="Y42" s="25">
        <v>0.10986159785394284</v>
      </c>
      <c r="Z42" s="25">
        <v>0.12009554306336313</v>
      </c>
    </row>
    <row r="43" spans="1:26" ht="17.100000000000001" customHeight="1" x14ac:dyDescent="0.2">
      <c r="A43" s="15" t="s">
        <v>38</v>
      </c>
      <c r="B43" s="25">
        <v>0.14960740275230805</v>
      </c>
      <c r="C43" s="25">
        <v>0.18603032173822745</v>
      </c>
      <c r="D43" s="25">
        <v>2.6426285941553549</v>
      </c>
      <c r="E43" s="25">
        <v>0.19523183644848782</v>
      </c>
      <c r="F43" s="25">
        <v>0.14308960423748746</v>
      </c>
      <c r="G43" s="25">
        <v>0.17951952247046526</v>
      </c>
      <c r="H43" s="25">
        <v>0.18728656642497005</v>
      </c>
      <c r="I43" s="25">
        <v>0.23987471498257332</v>
      </c>
      <c r="J43" s="25">
        <v>0.88750276651312821</v>
      </c>
      <c r="K43" s="25">
        <v>0.15801817973474683</v>
      </c>
      <c r="L43" s="25">
        <v>0.15013814092451461</v>
      </c>
      <c r="M43" s="25">
        <v>0.17203386373105217</v>
      </c>
      <c r="N43" s="25">
        <v>0.26256212483741825</v>
      </c>
      <c r="O43" s="25">
        <v>0.19032366071723963</v>
      </c>
      <c r="P43" s="25">
        <v>0.19359772934094507</v>
      </c>
      <c r="Q43" s="25">
        <v>0.12093578616779181</v>
      </c>
      <c r="R43" s="25">
        <v>0.12875883676976163</v>
      </c>
      <c r="S43" s="25">
        <v>0.14997739228945181</v>
      </c>
      <c r="T43" s="25">
        <v>0.14965200408981938</v>
      </c>
      <c r="U43" s="25">
        <v>1.5541027718263869</v>
      </c>
      <c r="V43" s="25">
        <v>1.5060906782914196</v>
      </c>
      <c r="W43" s="25">
        <v>1.4555424795823468</v>
      </c>
      <c r="X43" s="25">
        <v>0.40931836047303732</v>
      </c>
      <c r="Y43" s="25">
        <v>0.10986159785394284</v>
      </c>
      <c r="Z43" s="25">
        <v>0.12009554306336313</v>
      </c>
    </row>
    <row r="44" spans="1:26" ht="17.100000000000001" customHeight="1" x14ac:dyDescent="0.2">
      <c r="A44" s="15" t="s">
        <v>39</v>
      </c>
      <c r="B44" s="16">
        <v>2724232.9264600002</v>
      </c>
      <c r="C44" s="16">
        <v>2142044.6318999999</v>
      </c>
      <c r="D44" s="16">
        <v>7472.6180000000004</v>
      </c>
      <c r="E44" s="16">
        <v>89175.085000000006</v>
      </c>
      <c r="F44" s="16">
        <v>15981859.598999999</v>
      </c>
      <c r="G44" s="16">
        <v>13129297.234999999</v>
      </c>
      <c r="H44" s="16">
        <v>226891.36124999999</v>
      </c>
      <c r="I44" s="16">
        <v>225702.6465</v>
      </c>
      <c r="J44" s="16">
        <v>35107.370000000003</v>
      </c>
      <c r="K44" s="16">
        <v>2241608.4484999999</v>
      </c>
      <c r="L44" s="16">
        <v>2193951.4743000004</v>
      </c>
      <c r="M44" s="16">
        <v>45955090.417079292</v>
      </c>
      <c r="N44" s="16">
        <v>39521065.936625108</v>
      </c>
      <c r="O44" s="16">
        <v>903007.23699999996</v>
      </c>
      <c r="P44" s="16">
        <v>1036219.328</v>
      </c>
      <c r="Q44" s="16">
        <v>21000402.353</v>
      </c>
      <c r="R44" s="16">
        <v>20308146.934999999</v>
      </c>
      <c r="S44" s="16">
        <v>2237475.568</v>
      </c>
      <c r="T44" s="16">
        <v>2394531.6614999999</v>
      </c>
      <c r="U44" s="16">
        <v>8979.8102500000005</v>
      </c>
      <c r="V44" s="16">
        <v>11475.466550000001</v>
      </c>
      <c r="W44" s="16">
        <v>30790.145</v>
      </c>
      <c r="X44" s="16">
        <v>109698.568</v>
      </c>
      <c r="Y44" s="16">
        <v>1462532.524</v>
      </c>
      <c r="Z44" s="16">
        <v>1489229.5787</v>
      </c>
    </row>
    <row r="45" spans="1:26" ht="17.100000000000001" customHeight="1" x14ac:dyDescent="0.2">
      <c r="A45" s="15" t="s">
        <v>40</v>
      </c>
      <c r="B45" s="16">
        <v>2375687.2859999998</v>
      </c>
      <c r="C45" s="16">
        <v>1811986.9149000002</v>
      </c>
      <c r="D45" s="16">
        <v>4337.0680000000002</v>
      </c>
      <c r="E45" s="16">
        <v>82755.385999999999</v>
      </c>
      <c r="F45" s="16">
        <v>14675174.050000001</v>
      </c>
      <c r="G45" s="16">
        <v>12006783.050000001</v>
      </c>
      <c r="H45" s="16">
        <v>148362.84525000001</v>
      </c>
      <c r="I45" s="16">
        <v>140800.383</v>
      </c>
      <c r="J45" s="16">
        <v>1363.0450000000001</v>
      </c>
      <c r="K45" s="16">
        <v>2072698.2287000001</v>
      </c>
      <c r="L45" s="16">
        <v>2038792.4483</v>
      </c>
      <c r="M45" s="16">
        <v>34222665.772939995</v>
      </c>
      <c r="N45" s="16">
        <v>29650223.490139998</v>
      </c>
      <c r="O45" s="16">
        <v>806944.51699999999</v>
      </c>
      <c r="P45" s="16">
        <v>930277.81400000001</v>
      </c>
      <c r="Q45" s="16">
        <v>18084455.190000001</v>
      </c>
      <c r="R45" s="16">
        <v>17265632.585000001</v>
      </c>
      <c r="S45" s="16">
        <v>2004462.4040000001</v>
      </c>
      <c r="T45" s="16">
        <v>2158360.4610000001</v>
      </c>
      <c r="U45" s="16">
        <v>2868.7939999999999</v>
      </c>
      <c r="V45" s="16">
        <v>3253.4652999999998</v>
      </c>
      <c r="W45" s="16">
        <v>26288.771000000001</v>
      </c>
      <c r="X45" s="16">
        <v>101176.94100000001</v>
      </c>
      <c r="Y45" s="16">
        <v>1340741.1399999999</v>
      </c>
      <c r="Z45" s="16">
        <v>1357683.1417</v>
      </c>
    </row>
    <row r="46" spans="1:26" ht="17.100000000000001" customHeight="1" x14ac:dyDescent="0.2">
      <c r="A46" s="15" t="s">
        <v>41</v>
      </c>
      <c r="B46" s="16"/>
      <c r="C46" s="16"/>
      <c r="D46" s="16"/>
      <c r="E46" s="16"/>
      <c r="F46" s="16">
        <v>213705.78200000001</v>
      </c>
      <c r="G46" s="16">
        <v>126688.959</v>
      </c>
      <c r="H46" s="16">
        <v>8812.5715</v>
      </c>
      <c r="I46" s="16">
        <v>14776.273999999999</v>
      </c>
      <c r="J46" s="16">
        <v>1459.95</v>
      </c>
      <c r="K46" s="16"/>
      <c r="L46" s="16"/>
      <c r="M46" s="16">
        <v>5533863.9285142804</v>
      </c>
      <c r="N46" s="16">
        <v>4327742.3951000897</v>
      </c>
      <c r="O46" s="16">
        <v>16207.111999999999</v>
      </c>
      <c r="P46" s="16">
        <v>20891.728999999999</v>
      </c>
      <c r="Q46" s="16">
        <v>1467316.0236</v>
      </c>
      <c r="R46" s="16">
        <v>1449640.2424999999</v>
      </c>
      <c r="S46" s="16"/>
      <c r="T46" s="16"/>
      <c r="U46" s="16"/>
      <c r="V46" s="16"/>
      <c r="W46" s="16"/>
      <c r="X46" s="16"/>
      <c r="Y46" s="16"/>
      <c r="Z46" s="16"/>
    </row>
    <row r="47" spans="1:26" ht="17.100000000000001" customHeight="1" x14ac:dyDescent="0.2">
      <c r="A47" s="15" t="s">
        <v>42</v>
      </c>
      <c r="B47" s="16">
        <v>307398.98625000002</v>
      </c>
      <c r="C47" s="16">
        <v>304359.02500000002</v>
      </c>
      <c r="D47" s="16">
        <v>3135.55</v>
      </c>
      <c r="E47" s="16">
        <v>6419.6989999999996</v>
      </c>
      <c r="F47" s="16">
        <v>986150.08700000006</v>
      </c>
      <c r="G47" s="16">
        <v>957575.15099999995</v>
      </c>
      <c r="H47" s="16">
        <v>67112.837499999994</v>
      </c>
      <c r="I47" s="16">
        <v>67494.962499999994</v>
      </c>
      <c r="J47" s="16">
        <v>32284.375</v>
      </c>
      <c r="K47" s="16">
        <v>168910.21980000002</v>
      </c>
      <c r="L47" s="16">
        <v>155159.02596999999</v>
      </c>
      <c r="M47" s="16">
        <v>4045362.875</v>
      </c>
      <c r="N47" s="16">
        <v>3666255.25</v>
      </c>
      <c r="O47" s="16">
        <v>73186.399999999994</v>
      </c>
      <c r="P47" s="16">
        <v>79226.698999999993</v>
      </c>
      <c r="Q47" s="16">
        <v>1043255.3875</v>
      </c>
      <c r="R47" s="16">
        <v>1202658.2749999999</v>
      </c>
      <c r="S47" s="16">
        <v>233011.1</v>
      </c>
      <c r="T47" s="16">
        <v>233306.86249999999</v>
      </c>
      <c r="U47" s="16">
        <v>6111.0162499999997</v>
      </c>
      <c r="V47" s="16">
        <v>8222.0012499999993</v>
      </c>
      <c r="W47" s="16">
        <v>4501.3739999999998</v>
      </c>
      <c r="X47" s="16">
        <v>6525.8869999999997</v>
      </c>
      <c r="Y47" s="16">
        <v>104801.65</v>
      </c>
      <c r="Z47" s="16">
        <v>115726.35</v>
      </c>
    </row>
    <row r="48" spans="1:26" ht="17.100000000000001" customHeight="1" x14ac:dyDescent="0.2">
      <c r="A48" s="15" t="s">
        <v>43</v>
      </c>
      <c r="B48" s="16">
        <v>41146.654210000001</v>
      </c>
      <c r="C48" s="16">
        <v>25698.691999999999</v>
      </c>
      <c r="D48" s="16"/>
      <c r="E48" s="16"/>
      <c r="F48" s="16">
        <v>106829.681</v>
      </c>
      <c r="G48" s="16">
        <v>38250.074999999997</v>
      </c>
      <c r="H48" s="16">
        <v>2603.107</v>
      </c>
      <c r="I48" s="16">
        <v>2631.027</v>
      </c>
      <c r="J48" s="16"/>
      <c r="K48" s="16"/>
      <c r="L48" s="16"/>
      <c r="M48" s="16">
        <v>2153197.8406250002</v>
      </c>
      <c r="N48" s="16">
        <v>1876844.8013849999</v>
      </c>
      <c r="O48" s="16">
        <v>6669.2079999999996</v>
      </c>
      <c r="P48" s="16">
        <v>5823.0860000000002</v>
      </c>
      <c r="Q48" s="16">
        <v>405375.75169999996</v>
      </c>
      <c r="R48" s="16">
        <v>390215.83266000001</v>
      </c>
      <c r="S48" s="16">
        <v>2.0640000000000001</v>
      </c>
      <c r="T48" s="16">
        <v>2864.3380000000002</v>
      </c>
      <c r="U48" s="16"/>
      <c r="V48" s="16"/>
      <c r="W48" s="16"/>
      <c r="X48" s="16">
        <v>1995.741</v>
      </c>
      <c r="Y48" s="16">
        <v>16989.734</v>
      </c>
      <c r="Z48" s="16">
        <v>15820.087</v>
      </c>
    </row>
    <row r="52" spans="1:1" ht="15" x14ac:dyDescent="0.25">
      <c r="A52" s="42" t="s">
        <v>160</v>
      </c>
    </row>
    <row r="53" spans="1:1" ht="38.25" x14ac:dyDescent="0.2">
      <c r="A53" s="43" t="s">
        <v>161</v>
      </c>
    </row>
    <row r="54" spans="1:1" x14ac:dyDescent="0.2">
      <c r="A54" s="27"/>
    </row>
    <row r="55" spans="1:1" x14ac:dyDescent="0.2">
      <c r="A55" s="43"/>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53"/>
  <sheetViews>
    <sheetView showGridLines="0" zoomScale="85" zoomScaleNormal="85" workbookViewId="0">
      <pane xSplit="2" topLeftCell="C1" activePane="topRight" state="frozen"/>
      <selection activeCell="B1" sqref="B1"/>
      <selection pane="topRight" activeCell="B7" sqref="B7"/>
    </sheetView>
  </sheetViews>
  <sheetFormatPr defaultRowHeight="14.25" x14ac:dyDescent="0.2"/>
  <cols>
    <col min="1" max="1" width="0.125" customWidth="1"/>
    <col min="2" max="2" width="66.625" customWidth="1"/>
    <col min="3" max="57" width="14.625" customWidth="1"/>
  </cols>
  <sheetData>
    <row r="1" spans="1:57" ht="39" customHeight="1" x14ac:dyDescent="0.2">
      <c r="B1" s="13" t="s">
        <v>66</v>
      </c>
    </row>
    <row r="2" spans="1:57" ht="34.5" customHeight="1" x14ac:dyDescent="0.2">
      <c r="B2" s="14" t="s">
        <v>67</v>
      </c>
    </row>
    <row r="3" spans="1:57" ht="15" x14ac:dyDescent="0.25">
      <c r="B3" s="37">
        <v>1000</v>
      </c>
    </row>
    <row r="4" spans="1:57" x14ac:dyDescent="0.2">
      <c r="A4" s="20" t="s">
        <v>63</v>
      </c>
      <c r="B4" s="22"/>
      <c r="C4" s="21" t="s">
        <v>69</v>
      </c>
      <c r="D4" s="21" t="s">
        <v>68</v>
      </c>
      <c r="E4" s="22"/>
      <c r="F4" s="22"/>
      <c r="G4" s="22"/>
      <c r="H4" s="22"/>
      <c r="I4" s="22"/>
      <c r="J4" s="22"/>
      <c r="K4" s="22"/>
      <c r="L4" s="22"/>
      <c r="M4" s="22"/>
      <c r="N4" s="22"/>
      <c r="O4" s="22"/>
      <c r="P4" s="22"/>
      <c r="Q4" s="22"/>
      <c r="R4" s="22"/>
      <c r="S4" s="22"/>
      <c r="T4" s="22"/>
      <c r="U4" s="22"/>
      <c r="V4" s="22"/>
      <c r="W4" s="22"/>
      <c r="X4" s="22"/>
      <c r="Y4" s="22"/>
      <c r="Z4" s="22"/>
      <c r="AA4" s="22"/>
    </row>
    <row r="5" spans="1:57" ht="38.25" x14ac:dyDescent="0.2">
      <c r="A5" s="18"/>
      <c r="B5" s="18"/>
      <c r="C5" s="23" t="s">
        <v>4</v>
      </c>
      <c r="D5" s="23"/>
      <c r="E5" s="23" t="s">
        <v>57</v>
      </c>
      <c r="F5" s="23" t="s">
        <v>163</v>
      </c>
      <c r="G5" s="23" t="s">
        <v>44</v>
      </c>
      <c r="H5" s="23"/>
      <c r="I5" s="23" t="s">
        <v>45</v>
      </c>
      <c r="J5" s="23"/>
      <c r="K5" s="23" t="s">
        <v>58</v>
      </c>
      <c r="L5" s="23" t="s">
        <v>55</v>
      </c>
      <c r="M5" s="23" t="s">
        <v>59</v>
      </c>
      <c r="N5" s="23" t="s">
        <v>47</v>
      </c>
      <c r="O5" s="23"/>
      <c r="P5" s="23" t="s">
        <v>60</v>
      </c>
      <c r="Q5" s="23" t="s">
        <v>48</v>
      </c>
      <c r="R5" s="23" t="s">
        <v>56</v>
      </c>
      <c r="S5" s="23"/>
      <c r="T5" s="23" t="s">
        <v>49</v>
      </c>
      <c r="U5" s="23"/>
      <c r="V5" s="23" t="s">
        <v>50</v>
      </c>
      <c r="W5" s="23"/>
      <c r="X5" s="23" t="s">
        <v>162</v>
      </c>
      <c r="Y5" s="23"/>
      <c r="Z5" s="23" t="s">
        <v>51</v>
      </c>
      <c r="AA5" s="23"/>
    </row>
    <row r="6" spans="1:57" ht="17.100000000000001" customHeight="1" x14ac:dyDescent="0.2">
      <c r="A6" s="17" t="s">
        <v>0</v>
      </c>
      <c r="B6" s="17" t="s">
        <v>158</v>
      </c>
      <c r="C6" s="24">
        <v>42004</v>
      </c>
      <c r="D6" s="24">
        <v>42369</v>
      </c>
      <c r="E6" s="24">
        <v>42004</v>
      </c>
      <c r="F6" s="26">
        <v>42369</v>
      </c>
      <c r="G6" s="24">
        <v>42004</v>
      </c>
      <c r="H6" s="24">
        <v>42369</v>
      </c>
      <c r="I6" s="24">
        <v>42004</v>
      </c>
      <c r="J6" s="24">
        <v>42369</v>
      </c>
      <c r="K6" s="24">
        <v>42004</v>
      </c>
      <c r="L6" s="19">
        <v>42369</v>
      </c>
      <c r="M6" s="19">
        <v>42004</v>
      </c>
      <c r="N6" s="19">
        <v>42004</v>
      </c>
      <c r="O6" s="19">
        <v>42369</v>
      </c>
      <c r="P6" s="19">
        <v>42004</v>
      </c>
      <c r="Q6" s="19">
        <v>42369</v>
      </c>
      <c r="R6" s="19">
        <v>42004</v>
      </c>
      <c r="S6" s="19">
        <v>42369</v>
      </c>
      <c r="T6" s="19">
        <v>42004</v>
      </c>
      <c r="U6" s="19">
        <v>42369</v>
      </c>
      <c r="V6" s="19">
        <v>42004</v>
      </c>
      <c r="W6" s="19">
        <v>42369</v>
      </c>
      <c r="X6" s="26">
        <v>42004</v>
      </c>
      <c r="Y6" s="26">
        <v>42369</v>
      </c>
      <c r="Z6" s="19">
        <v>42004</v>
      </c>
      <c r="AA6" s="19">
        <v>42369</v>
      </c>
    </row>
    <row r="7" spans="1:57" ht="17.100000000000001" customHeight="1" x14ac:dyDescent="0.2">
      <c r="A7" s="18">
        <v>1</v>
      </c>
      <c r="B7" s="34" t="s">
        <v>70</v>
      </c>
      <c r="C7" s="16">
        <v>93010.215259999997</v>
      </c>
      <c r="D7" s="16">
        <v>93037.838590000014</v>
      </c>
      <c r="E7" s="16">
        <v>68</v>
      </c>
      <c r="F7" s="16">
        <v>1732.0440000000001</v>
      </c>
      <c r="G7" s="16">
        <v>284564</v>
      </c>
      <c r="H7" s="16">
        <v>276549.85499999998</v>
      </c>
      <c r="I7" s="16">
        <v>1078</v>
      </c>
      <c r="J7" s="16">
        <v>1442.5719999999999</v>
      </c>
      <c r="K7" s="16">
        <v>583</v>
      </c>
      <c r="L7" s="16">
        <v>66893.497000000003</v>
      </c>
      <c r="M7" s="16">
        <v>72808</v>
      </c>
      <c r="N7" s="16">
        <v>935096.97</v>
      </c>
      <c r="O7" s="16">
        <v>789626.51100000006</v>
      </c>
      <c r="P7" s="16">
        <v>17830</v>
      </c>
      <c r="Q7" s="16">
        <v>31713.511999999999</v>
      </c>
      <c r="R7" s="16">
        <v>248101.49</v>
      </c>
      <c r="S7" s="16">
        <v>196863.193</v>
      </c>
      <c r="T7" s="16">
        <v>52023.165929999996</v>
      </c>
      <c r="U7" s="16">
        <v>72358.292260000002</v>
      </c>
      <c r="V7" s="16">
        <v>2145.6999999999998</v>
      </c>
      <c r="W7" s="16">
        <v>2587.433</v>
      </c>
      <c r="X7" s="16">
        <v>154</v>
      </c>
      <c r="Y7" s="16">
        <v>-204.602</v>
      </c>
      <c r="Z7" s="16">
        <v>47783</v>
      </c>
      <c r="AA7" s="16">
        <v>51960.853000000003</v>
      </c>
    </row>
    <row r="8" spans="1:57" ht="17.100000000000001" customHeight="1" x14ac:dyDescent="0.2">
      <c r="A8" s="18">
        <v>2</v>
      </c>
      <c r="B8" s="34" t="s">
        <v>71</v>
      </c>
      <c r="C8" s="16">
        <v>58339.824799999995</v>
      </c>
      <c r="D8" s="16">
        <v>63934.399700000002</v>
      </c>
      <c r="E8" s="16">
        <v>434</v>
      </c>
      <c r="F8" s="16">
        <v>2416.125</v>
      </c>
      <c r="G8" s="16">
        <v>209466</v>
      </c>
      <c r="H8" s="16">
        <v>210007.55900000001</v>
      </c>
      <c r="I8" s="16">
        <v>27859</v>
      </c>
      <c r="J8" s="16">
        <v>29825.388999999999</v>
      </c>
      <c r="K8" s="16">
        <v>8702</v>
      </c>
      <c r="L8" s="16">
        <v>46700.798000000003</v>
      </c>
      <c r="M8" s="16">
        <v>40643</v>
      </c>
      <c r="N8" s="16">
        <v>44064.62</v>
      </c>
      <c r="O8" s="16">
        <v>77704.866999999998</v>
      </c>
      <c r="P8" s="16">
        <v>9089</v>
      </c>
      <c r="Q8" s="16">
        <v>15281.772000000001</v>
      </c>
      <c r="R8" s="16">
        <v>106659.96</v>
      </c>
      <c r="S8" s="16">
        <v>96934.987999999998</v>
      </c>
      <c r="T8" s="16">
        <v>14164.9509</v>
      </c>
      <c r="U8" s="16">
        <v>25294.363529999999</v>
      </c>
      <c r="V8" s="16">
        <v>2031.3</v>
      </c>
      <c r="W8" s="16">
        <v>1704.2860000000001</v>
      </c>
      <c r="X8" s="16">
        <v>718</v>
      </c>
      <c r="Y8" s="16">
        <v>2474.1039999999998</v>
      </c>
      <c r="Z8" s="16">
        <v>31750</v>
      </c>
      <c r="AA8" s="16">
        <v>36238.222000000002</v>
      </c>
    </row>
    <row r="9" spans="1:57" s="29" customFormat="1" ht="17.100000000000001" customHeight="1" x14ac:dyDescent="0.2">
      <c r="A9" s="18">
        <v>3</v>
      </c>
      <c r="B9" s="34" t="s">
        <v>72</v>
      </c>
      <c r="C9" s="16">
        <v>66497.777869999991</v>
      </c>
      <c r="D9" s="16">
        <v>70534.987290000005</v>
      </c>
      <c r="E9" s="16">
        <v>3018</v>
      </c>
      <c r="F9" s="16">
        <v>4310.3339999999998</v>
      </c>
      <c r="G9" s="16">
        <v>244928</v>
      </c>
      <c r="H9" s="16">
        <v>245115.45499999999</v>
      </c>
      <c r="I9" s="16">
        <v>29503</v>
      </c>
      <c r="J9" s="16">
        <v>31662.991999999998</v>
      </c>
      <c r="K9" s="16">
        <v>11540</v>
      </c>
      <c r="L9" s="16">
        <v>52998.175000000003</v>
      </c>
      <c r="M9" s="16">
        <v>46429</v>
      </c>
      <c r="N9" s="16">
        <v>756262.69</v>
      </c>
      <c r="O9" s="16">
        <v>725868.78</v>
      </c>
      <c r="P9" s="16">
        <v>10031</v>
      </c>
      <c r="Q9" s="16">
        <v>17481.331999999999</v>
      </c>
      <c r="R9" s="16">
        <v>152712.59</v>
      </c>
      <c r="S9" s="16">
        <v>137172.78599999999</v>
      </c>
      <c r="T9" s="16">
        <v>17052.016909999998</v>
      </c>
      <c r="U9" s="16">
        <v>29677.38624</v>
      </c>
      <c r="V9" s="16">
        <v>2034.9</v>
      </c>
      <c r="W9" s="16">
        <v>1704.527</v>
      </c>
      <c r="X9" s="16">
        <v>903</v>
      </c>
      <c r="Y9" s="16">
        <v>4741.0140000000001</v>
      </c>
      <c r="Z9" s="16">
        <v>36435</v>
      </c>
      <c r="AA9" s="16">
        <v>42463.091999999997</v>
      </c>
      <c r="AB9"/>
      <c r="AC9"/>
      <c r="AD9"/>
      <c r="AE9"/>
      <c r="AF9"/>
      <c r="AG9"/>
      <c r="AH9"/>
      <c r="AI9"/>
      <c r="AJ9"/>
      <c r="AK9"/>
      <c r="AL9"/>
      <c r="AM9"/>
      <c r="AN9"/>
      <c r="AO9"/>
      <c r="AP9"/>
      <c r="AQ9"/>
      <c r="AR9"/>
      <c r="AS9"/>
      <c r="AT9"/>
      <c r="AU9"/>
      <c r="AV9"/>
      <c r="AW9"/>
      <c r="AX9"/>
      <c r="AY9"/>
      <c r="AZ9"/>
      <c r="BA9"/>
      <c r="BB9"/>
      <c r="BC9"/>
      <c r="BD9"/>
      <c r="BE9"/>
    </row>
    <row r="10" spans="1:57" s="29" customFormat="1" ht="17.100000000000001" customHeight="1" x14ac:dyDescent="0.2">
      <c r="A10" s="18">
        <v>4</v>
      </c>
      <c r="B10" s="34" t="s">
        <v>73</v>
      </c>
      <c r="C10" s="16">
        <v>8157.9530700000005</v>
      </c>
      <c r="D10" s="16">
        <v>6600.5875900000001</v>
      </c>
      <c r="E10" s="16">
        <v>2584</v>
      </c>
      <c r="F10" s="16">
        <v>1894.2090000000001</v>
      </c>
      <c r="G10" s="16">
        <v>35462</v>
      </c>
      <c r="H10" s="16">
        <v>35107.896000000001</v>
      </c>
      <c r="I10" s="16">
        <v>1644</v>
      </c>
      <c r="J10" s="16">
        <v>1837.6030000000001</v>
      </c>
      <c r="K10" s="16">
        <v>2838</v>
      </c>
      <c r="L10" s="16">
        <v>6297.3770000000004</v>
      </c>
      <c r="M10" s="16">
        <v>5786</v>
      </c>
      <c r="N10" s="16">
        <v>712198.07</v>
      </c>
      <c r="O10" s="16">
        <v>648163.91299999994</v>
      </c>
      <c r="P10" s="16">
        <v>942</v>
      </c>
      <c r="Q10" s="16">
        <v>2199.56</v>
      </c>
      <c r="R10" s="16">
        <v>46052.63</v>
      </c>
      <c r="S10" s="16">
        <v>40237.798000000003</v>
      </c>
      <c r="T10" s="16">
        <v>2887.0660099999996</v>
      </c>
      <c r="U10" s="16">
        <v>4383.0227100000002</v>
      </c>
      <c r="V10" s="16">
        <v>3.6</v>
      </c>
      <c r="W10" s="16">
        <v>0.24099999999999999</v>
      </c>
      <c r="X10" s="16">
        <v>185</v>
      </c>
      <c r="Y10" s="16">
        <v>2266.91</v>
      </c>
      <c r="Z10" s="16">
        <v>4685</v>
      </c>
      <c r="AA10" s="16">
        <v>6224.87</v>
      </c>
      <c r="AB10"/>
      <c r="AC10"/>
      <c r="AD10"/>
      <c r="AE10"/>
      <c r="AF10"/>
      <c r="AG10"/>
      <c r="AH10"/>
      <c r="AI10"/>
      <c r="AJ10"/>
      <c r="AK10"/>
      <c r="AL10"/>
      <c r="AM10"/>
      <c r="AN10"/>
      <c r="AO10"/>
      <c r="AP10"/>
      <c r="AQ10"/>
      <c r="AR10"/>
      <c r="AS10"/>
      <c r="AT10"/>
      <c r="AU10"/>
      <c r="AV10"/>
      <c r="AW10"/>
      <c r="AX10"/>
      <c r="AY10"/>
      <c r="AZ10"/>
      <c r="BA10"/>
      <c r="BB10"/>
      <c r="BC10"/>
      <c r="BD10"/>
      <c r="BE10"/>
    </row>
    <row r="11" spans="1:57" ht="17.100000000000001" customHeight="1" x14ac:dyDescent="0.2">
      <c r="A11" s="18">
        <v>5</v>
      </c>
      <c r="B11" s="34" t="s">
        <v>74</v>
      </c>
      <c r="C11" s="16">
        <v>58139.178359999998</v>
      </c>
      <c r="D11" s="16">
        <v>12940.687199999995</v>
      </c>
      <c r="E11" s="16"/>
      <c r="F11" s="16">
        <v>162.553</v>
      </c>
      <c r="G11" s="16">
        <v>43993</v>
      </c>
      <c r="H11" s="16">
        <v>22930.043000000001</v>
      </c>
      <c r="I11" s="16">
        <v>4974</v>
      </c>
      <c r="J11" s="16">
        <v>10537.129000000001</v>
      </c>
      <c r="K11" s="16">
        <v>336</v>
      </c>
      <c r="L11" s="16">
        <v>34738.792000000001</v>
      </c>
      <c r="M11" s="16">
        <v>1766</v>
      </c>
      <c r="N11" s="16">
        <v>1088679.48</v>
      </c>
      <c r="O11" s="16">
        <v>1357844.7279999999</v>
      </c>
      <c r="P11" s="16">
        <v>92</v>
      </c>
      <c r="Q11" s="16">
        <v>5005.4870000000001</v>
      </c>
      <c r="R11" s="16">
        <v>330935.96000000002</v>
      </c>
      <c r="S11" s="16">
        <v>220699.50399999999</v>
      </c>
      <c r="T11" s="16">
        <v>15951.298620000001</v>
      </c>
      <c r="U11" s="16">
        <v>12491.032770942998</v>
      </c>
      <c r="V11" s="16">
        <v>84</v>
      </c>
      <c r="W11" s="16"/>
      <c r="X11" s="16"/>
      <c r="Y11" s="16">
        <v>-154.101</v>
      </c>
      <c r="Z11" s="16">
        <v>9166</v>
      </c>
      <c r="AA11" s="16">
        <v>7588.2240000000002</v>
      </c>
    </row>
    <row r="12" spans="1:57" ht="17.100000000000001" customHeight="1" x14ac:dyDescent="0.2">
      <c r="A12" s="18">
        <v>6</v>
      </c>
      <c r="B12" s="34" t="s">
        <v>75</v>
      </c>
      <c r="C12" s="16">
        <v>3696.4012400000001</v>
      </c>
      <c r="D12" s="16">
        <v>7083.6578900000004</v>
      </c>
      <c r="E12" s="16">
        <v>3277</v>
      </c>
      <c r="F12" s="16">
        <v>1539.193</v>
      </c>
      <c r="G12" s="16">
        <v>18437</v>
      </c>
      <c r="H12" s="16">
        <v>16706.721000000001</v>
      </c>
      <c r="I12" s="16">
        <v>4223</v>
      </c>
      <c r="J12" s="16">
        <v>2618.6579999999999</v>
      </c>
      <c r="K12" s="16">
        <v>10008</v>
      </c>
      <c r="L12" s="16">
        <v>1910.4949999999999</v>
      </c>
      <c r="M12" s="16">
        <v>2244</v>
      </c>
      <c r="N12" s="16">
        <v>24258.400000000001</v>
      </c>
      <c r="O12" s="16">
        <v>61178.544000000002</v>
      </c>
      <c r="P12" s="16">
        <v>4162</v>
      </c>
      <c r="Q12" s="16">
        <v>4287.0929999999998</v>
      </c>
      <c r="R12" s="16">
        <v>21220.51</v>
      </c>
      <c r="S12" s="16">
        <v>22392.794999999998</v>
      </c>
      <c r="T12" s="16">
        <v>9530.0227300000006</v>
      </c>
      <c r="U12" s="16">
        <v>16002.19687</v>
      </c>
      <c r="V12" s="16">
        <v>105.6</v>
      </c>
      <c r="W12" s="16">
        <v>1313.8610000000001</v>
      </c>
      <c r="X12" s="16">
        <v>3489</v>
      </c>
      <c r="Y12" s="16">
        <v>2989.7809999999999</v>
      </c>
      <c r="Z12" s="16">
        <v>2346</v>
      </c>
      <c r="AA12" s="16">
        <v>2241.5639999999999</v>
      </c>
    </row>
    <row r="13" spans="1:57" ht="17.100000000000001" customHeight="1" x14ac:dyDescent="0.2">
      <c r="A13" s="18">
        <v>7</v>
      </c>
      <c r="B13" s="34" t="s">
        <v>76</v>
      </c>
      <c r="C13" s="16">
        <v>213185.61966</v>
      </c>
      <c r="D13" s="16">
        <v>176996.58337999997</v>
      </c>
      <c r="E13" s="16">
        <v>3779</v>
      </c>
      <c r="F13" s="16">
        <v>5849.915</v>
      </c>
      <c r="G13" s="16">
        <v>556460</v>
      </c>
      <c r="H13" s="16">
        <v>526194.17799999996</v>
      </c>
      <c r="I13" s="16">
        <v>38134</v>
      </c>
      <c r="J13" s="16">
        <v>44423.748</v>
      </c>
      <c r="K13" s="16">
        <v>19629</v>
      </c>
      <c r="L13" s="16">
        <v>150243.58199999999</v>
      </c>
      <c r="M13" s="16">
        <v>117461</v>
      </c>
      <c r="N13" s="16">
        <v>2092099.47</v>
      </c>
      <c r="O13" s="16">
        <v>2286354.65</v>
      </c>
      <c r="P13" s="16">
        <v>31173</v>
      </c>
      <c r="Q13" s="16">
        <v>56287.864000000001</v>
      </c>
      <c r="R13" s="16">
        <v>706917.92</v>
      </c>
      <c r="S13" s="16">
        <v>536890.48</v>
      </c>
      <c r="T13" s="16">
        <v>91669.438179999997</v>
      </c>
      <c r="U13" s="16">
        <v>126145.885430943</v>
      </c>
      <c r="V13" s="16">
        <v>4366.6000000000004</v>
      </c>
      <c r="W13" s="16">
        <v>5605.58</v>
      </c>
      <c r="X13" s="16">
        <v>4361</v>
      </c>
      <c r="Y13" s="16">
        <v>5105.1819999999998</v>
      </c>
      <c r="Z13" s="16">
        <v>91045</v>
      </c>
      <c r="AA13" s="16">
        <v>98028.862999999998</v>
      </c>
    </row>
    <row r="14" spans="1:57" ht="17.100000000000001" customHeight="1" x14ac:dyDescent="0.2">
      <c r="A14" s="18">
        <v>8</v>
      </c>
      <c r="B14" s="34" t="s">
        <v>77</v>
      </c>
      <c r="C14" s="16">
        <v>122862.52090999999</v>
      </c>
      <c r="D14" s="16">
        <v>124152.15782000001</v>
      </c>
      <c r="E14" s="16">
        <v>4241</v>
      </c>
      <c r="F14" s="16">
        <v>5322.2759999999998</v>
      </c>
      <c r="G14" s="16">
        <v>350845</v>
      </c>
      <c r="H14" s="16">
        <v>332657.326</v>
      </c>
      <c r="I14" s="16">
        <v>35286</v>
      </c>
      <c r="J14" s="16">
        <v>36431.758000000002</v>
      </c>
      <c r="K14" s="16">
        <v>15696</v>
      </c>
      <c r="L14" s="16">
        <v>78435.675000000003</v>
      </c>
      <c r="M14" s="16">
        <v>88198</v>
      </c>
      <c r="N14" s="16">
        <v>1040672.91</v>
      </c>
      <c r="O14" s="16">
        <v>917636.13899999997</v>
      </c>
      <c r="P14" s="16">
        <v>18994</v>
      </c>
      <c r="Q14" s="16">
        <v>33056.449000000001</v>
      </c>
      <c r="R14" s="16">
        <v>195347.35</v>
      </c>
      <c r="S14" s="16">
        <v>157406.152</v>
      </c>
      <c r="T14" s="16">
        <v>74849.376860000004</v>
      </c>
      <c r="U14" s="16">
        <v>105969.24473000001</v>
      </c>
      <c r="V14" s="16">
        <v>1412.6</v>
      </c>
      <c r="W14" s="16">
        <v>1518.0219999999999</v>
      </c>
      <c r="X14" s="16">
        <v>4257</v>
      </c>
      <c r="Y14" s="16">
        <v>5986.35</v>
      </c>
      <c r="Z14" s="16">
        <v>77239</v>
      </c>
      <c r="AA14" s="16">
        <v>74344.06</v>
      </c>
    </row>
    <row r="15" spans="1:57" ht="17.100000000000001" customHeight="1" x14ac:dyDescent="0.2">
      <c r="A15" s="18">
        <v>9</v>
      </c>
      <c r="B15" s="34" t="s">
        <v>78</v>
      </c>
      <c r="C15" s="16">
        <v>2012.1264799999999</v>
      </c>
      <c r="D15" s="16">
        <v>359.85928999999999</v>
      </c>
      <c r="E15" s="16"/>
      <c r="F15" s="16">
        <v>262.37299999999999</v>
      </c>
      <c r="G15" s="16">
        <v>15970</v>
      </c>
      <c r="H15" s="16">
        <v>8042.1639999999998</v>
      </c>
      <c r="I15" s="16"/>
      <c r="J15" s="16"/>
      <c r="K15" s="16"/>
      <c r="L15" s="16">
        <v>1347.88</v>
      </c>
      <c r="M15" s="16">
        <v>1775</v>
      </c>
      <c r="N15" s="16">
        <v>51712.38</v>
      </c>
      <c r="O15" s="16">
        <v>57780.404999999999</v>
      </c>
      <c r="P15" s="16">
        <v>1531</v>
      </c>
      <c r="Q15" s="16">
        <v>3593.7840000000001</v>
      </c>
      <c r="R15" s="16">
        <v>25192.98</v>
      </c>
      <c r="S15" s="16">
        <v>29685.968000000001</v>
      </c>
      <c r="T15" s="16">
        <v>2319.09629</v>
      </c>
      <c r="U15" s="16">
        <v>422.64933000000002</v>
      </c>
      <c r="V15" s="16"/>
      <c r="W15" s="16"/>
      <c r="X15" s="16"/>
      <c r="Y15" s="16">
        <v>61.014000000000003</v>
      </c>
      <c r="Z15" s="16">
        <v>-685</v>
      </c>
      <c r="AA15" s="16">
        <v>-4182.875</v>
      </c>
    </row>
    <row r="16" spans="1:57" ht="17.100000000000001" customHeight="1" x14ac:dyDescent="0.2">
      <c r="A16" s="18">
        <v>10</v>
      </c>
      <c r="B16" s="34" t="s">
        <v>79</v>
      </c>
      <c r="C16" s="16">
        <v>88310.972269999998</v>
      </c>
      <c r="D16" s="16">
        <v>52484.566270000003</v>
      </c>
      <c r="E16" s="16">
        <v>-462</v>
      </c>
      <c r="F16" s="16">
        <v>265.26600000000002</v>
      </c>
      <c r="G16" s="16">
        <v>189645</v>
      </c>
      <c r="H16" s="16">
        <v>185494.68799999999</v>
      </c>
      <c r="I16" s="16">
        <v>2848</v>
      </c>
      <c r="J16" s="16">
        <v>7991.99</v>
      </c>
      <c r="K16" s="16">
        <v>3933</v>
      </c>
      <c r="L16" s="16">
        <v>70460.028000000006</v>
      </c>
      <c r="M16" s="16">
        <v>27487</v>
      </c>
      <c r="N16" s="16">
        <v>999714.18</v>
      </c>
      <c r="O16" s="16">
        <v>1310938.1059999999</v>
      </c>
      <c r="P16" s="16">
        <v>10648</v>
      </c>
      <c r="Q16" s="16">
        <v>19637.631000000001</v>
      </c>
      <c r="R16" s="16">
        <v>486377.59</v>
      </c>
      <c r="S16" s="16">
        <v>349798.36</v>
      </c>
      <c r="T16" s="16">
        <v>14500.965029999999</v>
      </c>
      <c r="U16" s="16">
        <v>19753.991370943</v>
      </c>
      <c r="V16" s="16">
        <v>2954</v>
      </c>
      <c r="W16" s="16">
        <v>4087.558</v>
      </c>
      <c r="X16" s="16">
        <v>104</v>
      </c>
      <c r="Y16" s="16">
        <v>-942.18200000000002</v>
      </c>
      <c r="Z16" s="16">
        <v>14491</v>
      </c>
      <c r="AA16" s="16">
        <v>27867.678</v>
      </c>
    </row>
    <row r="17" spans="1:27" ht="17.100000000000001" customHeight="1" x14ac:dyDescent="0.2">
      <c r="A17" s="18">
        <v>11</v>
      </c>
      <c r="B17" s="34" t="s">
        <v>80</v>
      </c>
      <c r="C17" s="16">
        <v>412504.9522</v>
      </c>
      <c r="D17" s="16">
        <v>278987.350311619</v>
      </c>
      <c r="E17" s="16">
        <v>8858</v>
      </c>
      <c r="F17" s="16">
        <v>195986.976</v>
      </c>
      <c r="G17" s="16">
        <v>4287953</v>
      </c>
      <c r="H17" s="16">
        <v>4160056.3470000001</v>
      </c>
      <c r="I17" s="16">
        <v>160010</v>
      </c>
      <c r="J17" s="16">
        <v>201362.36300000001</v>
      </c>
      <c r="K17" s="16">
        <v>52954</v>
      </c>
      <c r="L17" s="16">
        <v>58512.480000000003</v>
      </c>
      <c r="M17" s="16">
        <v>71405</v>
      </c>
      <c r="N17" s="16">
        <v>29710927.829999998</v>
      </c>
      <c r="O17" s="16">
        <v>39856960.284000002</v>
      </c>
      <c r="P17" s="16">
        <v>49950</v>
      </c>
      <c r="Q17" s="16">
        <v>129902.447</v>
      </c>
      <c r="R17" s="16">
        <v>4255409.2300000004</v>
      </c>
      <c r="S17" s="16">
        <v>8796473.0629999992</v>
      </c>
      <c r="T17" s="16">
        <v>188248.37776</v>
      </c>
      <c r="U17" s="16">
        <v>219555.43385</v>
      </c>
      <c r="V17" s="16">
        <v>26969.4</v>
      </c>
      <c r="W17" s="16">
        <v>2353.6439999999998</v>
      </c>
      <c r="X17" s="16">
        <v>517649</v>
      </c>
      <c r="Y17" s="16">
        <v>537722.69700000004</v>
      </c>
      <c r="Z17" s="16">
        <v>156529</v>
      </c>
      <c r="AA17" s="16">
        <v>244177.73300000001</v>
      </c>
    </row>
    <row r="18" spans="1:27" ht="17.100000000000001" customHeight="1" x14ac:dyDescent="0.2">
      <c r="A18" s="18">
        <v>12</v>
      </c>
      <c r="B18" s="34" t="s">
        <v>81</v>
      </c>
      <c r="C18" s="16">
        <v>123781.48458999999</v>
      </c>
      <c r="D18" s="16"/>
      <c r="E18" s="16">
        <v>9207</v>
      </c>
      <c r="F18" s="16">
        <v>10998.41</v>
      </c>
      <c r="G18" s="16">
        <v>1398332</v>
      </c>
      <c r="H18" s="16">
        <v>1684915.473</v>
      </c>
      <c r="I18" s="16">
        <v>49294</v>
      </c>
      <c r="J18" s="16">
        <v>42359.010999999999</v>
      </c>
      <c r="K18" s="16">
        <v>159</v>
      </c>
      <c r="L18" s="16">
        <v>48395.131000000001</v>
      </c>
      <c r="M18" s="16">
        <v>44833</v>
      </c>
      <c r="N18" s="16">
        <v>39972154.439999998</v>
      </c>
      <c r="O18" s="16">
        <v>26267292.572000001</v>
      </c>
      <c r="P18" s="16">
        <v>73259</v>
      </c>
      <c r="Q18" s="16">
        <v>17565.034</v>
      </c>
      <c r="R18" s="16">
        <v>9585517.4900000002</v>
      </c>
      <c r="S18" s="16">
        <v>9327636.898</v>
      </c>
      <c r="T18" s="16">
        <v>50.353549999998883</v>
      </c>
      <c r="U18" s="16"/>
      <c r="V18" s="16">
        <v>496367.6</v>
      </c>
      <c r="W18" s="16">
        <v>1057800.03</v>
      </c>
      <c r="X18" s="16">
        <v>137740</v>
      </c>
      <c r="Y18" s="16">
        <v>821707.50600000005</v>
      </c>
      <c r="Z18" s="16">
        <v>58951</v>
      </c>
      <c r="AA18" s="16">
        <v>37.110999999999997</v>
      </c>
    </row>
    <row r="19" spans="1:27" ht="17.100000000000001" customHeight="1" x14ac:dyDescent="0.2">
      <c r="A19" s="18">
        <v>13</v>
      </c>
      <c r="B19" s="34" t="s">
        <v>82</v>
      </c>
      <c r="C19" s="16">
        <v>4474531.6990360003</v>
      </c>
      <c r="D19" s="16">
        <v>4997983.1278687092</v>
      </c>
      <c r="E19" s="16"/>
      <c r="F19" s="16">
        <v>44247.883999999998</v>
      </c>
      <c r="G19" s="16">
        <v>19172765</v>
      </c>
      <c r="H19" s="16">
        <v>19714121.791999999</v>
      </c>
      <c r="I19" s="16">
        <v>58041</v>
      </c>
      <c r="J19" s="16">
        <v>56042.078999999998</v>
      </c>
      <c r="K19" s="16">
        <v>3702</v>
      </c>
      <c r="L19" s="16">
        <v>6592724.0199999996</v>
      </c>
      <c r="M19" s="16">
        <v>6161330</v>
      </c>
      <c r="N19" s="16">
        <v>106609228.8</v>
      </c>
      <c r="O19" s="16">
        <v>94058862.423999995</v>
      </c>
      <c r="P19" s="16">
        <v>1309740</v>
      </c>
      <c r="Q19" s="16">
        <v>1533483.578</v>
      </c>
      <c r="R19" s="16">
        <v>15561985.189999999</v>
      </c>
      <c r="S19" s="16">
        <v>17207406.767000001</v>
      </c>
      <c r="T19" s="16">
        <v>2614512.2971899998</v>
      </c>
      <c r="U19" s="16">
        <v>2865424.8686778001</v>
      </c>
      <c r="V19" s="16"/>
      <c r="W19" s="16"/>
      <c r="X19" s="16">
        <v>305</v>
      </c>
      <c r="Y19" s="16">
        <v>82646.312999999995</v>
      </c>
      <c r="Z19" s="16">
        <v>3322446</v>
      </c>
      <c r="AA19" s="16">
        <v>3595049.0789999999</v>
      </c>
    </row>
    <row r="20" spans="1:27" ht="17.100000000000001" customHeight="1" x14ac:dyDescent="0.2">
      <c r="A20" s="18">
        <v>14</v>
      </c>
      <c r="B20" s="34" t="s">
        <v>83</v>
      </c>
      <c r="C20" s="16">
        <v>2485518.0327099999</v>
      </c>
      <c r="D20" s="16">
        <v>2280256.0933900001</v>
      </c>
      <c r="E20" s="16">
        <v>1000</v>
      </c>
      <c r="F20" s="16">
        <v>171278.12</v>
      </c>
      <c r="G20" s="16">
        <v>1021276</v>
      </c>
      <c r="H20" s="16">
        <v>1740168.7679999999</v>
      </c>
      <c r="I20" s="16">
        <v>106961</v>
      </c>
      <c r="J20" s="16">
        <v>171426.473</v>
      </c>
      <c r="K20" s="16">
        <v>1912</v>
      </c>
      <c r="L20" s="16">
        <v>53609.04</v>
      </c>
      <c r="M20" s="16">
        <v>107458</v>
      </c>
      <c r="N20" s="16">
        <v>45700736.890000001</v>
      </c>
      <c r="O20" s="16">
        <v>34770512.892999999</v>
      </c>
      <c r="P20" s="16">
        <v>47928</v>
      </c>
      <c r="Q20" s="16">
        <v>103930.978</v>
      </c>
      <c r="R20" s="16">
        <v>8647997.8800000008</v>
      </c>
      <c r="S20" s="16">
        <v>12330830.102</v>
      </c>
      <c r="T20" s="16">
        <v>1888246.7503799999</v>
      </c>
      <c r="U20" s="16">
        <v>1607484.5141800002</v>
      </c>
      <c r="V20" s="16"/>
      <c r="W20" s="16"/>
      <c r="X20" s="16">
        <v>54993</v>
      </c>
      <c r="Y20" s="16">
        <v>97186.494999999995</v>
      </c>
      <c r="Z20" s="16">
        <v>625195</v>
      </c>
      <c r="AA20" s="16">
        <v>637374.31099999999</v>
      </c>
    </row>
    <row r="21" spans="1:27" ht="17.100000000000001" customHeight="1" x14ac:dyDescent="0.2">
      <c r="A21" s="18">
        <v>15</v>
      </c>
      <c r="B21" s="34" t="s">
        <v>84</v>
      </c>
      <c r="C21" s="16">
        <v>246406.52312999999</v>
      </c>
      <c r="D21" s="16">
        <v>179927.39849000002</v>
      </c>
      <c r="E21" s="16"/>
      <c r="F21" s="16"/>
      <c r="G21" s="16">
        <v>3541155</v>
      </c>
      <c r="H21" s="16">
        <v>2700524.5380000002</v>
      </c>
      <c r="I21" s="16">
        <v>32035</v>
      </c>
      <c r="J21" s="16">
        <v>21602.871999999999</v>
      </c>
      <c r="K21" s="16"/>
      <c r="L21" s="16">
        <v>22887.241999999998</v>
      </c>
      <c r="M21" s="16">
        <v>25963</v>
      </c>
      <c r="N21" s="16">
        <v>105254096.90000001</v>
      </c>
      <c r="O21" s="16">
        <v>80557422.909999996</v>
      </c>
      <c r="P21" s="16">
        <v>8739</v>
      </c>
      <c r="Q21" s="16">
        <v>7413.683</v>
      </c>
      <c r="R21" s="16">
        <v>5904058.9100000001</v>
      </c>
      <c r="S21" s="16">
        <v>4993443.932</v>
      </c>
      <c r="T21" s="16">
        <v>1450.6371200000001</v>
      </c>
      <c r="U21" s="16">
        <v>1714.35492</v>
      </c>
      <c r="V21" s="16"/>
      <c r="W21" s="16"/>
      <c r="X21" s="16"/>
      <c r="Y21" s="16">
        <v>3000</v>
      </c>
      <c r="Z21" s="16">
        <v>28496</v>
      </c>
      <c r="AA21" s="16">
        <v>23827.742999999999</v>
      </c>
    </row>
    <row r="22" spans="1:27" ht="17.100000000000001" customHeight="1" x14ac:dyDescent="0.2">
      <c r="A22" s="18">
        <v>16</v>
      </c>
      <c r="B22" s="34" t="s">
        <v>85</v>
      </c>
      <c r="C22" s="16">
        <v>270887.9517240001</v>
      </c>
      <c r="D22" s="16">
        <v>264837.17318129184</v>
      </c>
      <c r="E22" s="16">
        <v>1245</v>
      </c>
      <c r="F22" s="16">
        <v>4326.2020000000002</v>
      </c>
      <c r="G22" s="16">
        <v>339311</v>
      </c>
      <c r="H22" s="16">
        <v>309658.652</v>
      </c>
      <c r="I22" s="16">
        <v>80528</v>
      </c>
      <c r="J22" s="16">
        <v>125573.91099999999</v>
      </c>
      <c r="K22" s="16">
        <v>6956</v>
      </c>
      <c r="L22" s="16">
        <v>48159.428999999996</v>
      </c>
      <c r="M22" s="16">
        <v>60245</v>
      </c>
      <c r="N22" s="16">
        <v>17631789.82</v>
      </c>
      <c r="O22" s="16">
        <v>24971274.548</v>
      </c>
      <c r="P22" s="16">
        <v>128866</v>
      </c>
      <c r="Q22" s="16">
        <v>142368.58499999999</v>
      </c>
      <c r="R22" s="16">
        <v>3319257.68</v>
      </c>
      <c r="S22" s="16">
        <v>3073006.281</v>
      </c>
      <c r="T22" s="16">
        <v>70349.744529999371</v>
      </c>
      <c r="U22" s="16">
        <v>97857.194974199607</v>
      </c>
      <c r="V22" s="16">
        <v>2791.2</v>
      </c>
      <c r="W22" s="16">
        <v>3292.183</v>
      </c>
      <c r="X22" s="16">
        <v>3380</v>
      </c>
      <c r="Y22" s="16">
        <v>5649.2060000000001</v>
      </c>
      <c r="Z22" s="16">
        <v>72803</v>
      </c>
      <c r="AA22" s="16">
        <v>90198.520999999993</v>
      </c>
    </row>
    <row r="23" spans="1:27" ht="17.100000000000001" customHeight="1" x14ac:dyDescent="0.2">
      <c r="A23" s="18">
        <v>17</v>
      </c>
      <c r="B23" s="34" t="s">
        <v>86</v>
      </c>
      <c r="C23" s="16">
        <v>8013630.6433900008</v>
      </c>
      <c r="D23" s="16">
        <v>8001991.1432416197</v>
      </c>
      <c r="E23" s="16">
        <v>20310</v>
      </c>
      <c r="F23" s="16">
        <v>426837.592</v>
      </c>
      <c r="G23" s="16">
        <v>29760792</v>
      </c>
      <c r="H23" s="16">
        <v>30309445.57</v>
      </c>
      <c r="I23" s="16">
        <v>486869</v>
      </c>
      <c r="J23" s="16">
        <v>618366.70900000003</v>
      </c>
      <c r="K23" s="16">
        <v>65683</v>
      </c>
      <c r="L23" s="16">
        <v>6824287.3420000002</v>
      </c>
      <c r="M23" s="16">
        <v>6471234</v>
      </c>
      <c r="N23" s="16">
        <v>344878934.68000001</v>
      </c>
      <c r="O23" s="16">
        <v>300482325.63099998</v>
      </c>
      <c r="P23" s="16">
        <v>1618482</v>
      </c>
      <c r="Q23" s="16">
        <v>1934664.3049999999</v>
      </c>
      <c r="R23" s="16">
        <v>47274226.380000003</v>
      </c>
      <c r="S23" s="16">
        <v>55728797.042999998</v>
      </c>
      <c r="T23" s="16">
        <v>4762858.16053</v>
      </c>
      <c r="U23" s="16">
        <v>4792036.3666019998</v>
      </c>
      <c r="V23" s="16">
        <v>526128.19999999995</v>
      </c>
      <c r="W23" s="16">
        <v>1063445.8570000001</v>
      </c>
      <c r="X23" s="16">
        <v>714067</v>
      </c>
      <c r="Y23" s="16">
        <v>1547912.2169999999</v>
      </c>
      <c r="Z23" s="16">
        <v>4264420</v>
      </c>
      <c r="AA23" s="16">
        <v>4590664.4979999997</v>
      </c>
    </row>
    <row r="24" spans="1:27" ht="17.100000000000001" customHeight="1" x14ac:dyDescent="0.2">
      <c r="A24" s="18">
        <v>18</v>
      </c>
      <c r="B24" s="34" t="s">
        <v>87</v>
      </c>
      <c r="C24" s="16">
        <v>684665.63057000004</v>
      </c>
      <c r="D24" s="16">
        <v>359317.32795000001</v>
      </c>
      <c r="E24" s="16"/>
      <c r="F24" s="16">
        <v>390290.19400000002</v>
      </c>
      <c r="G24" s="16">
        <v>1371370</v>
      </c>
      <c r="H24" s="16">
        <v>939182.83799999999</v>
      </c>
      <c r="I24" s="16">
        <v>8511</v>
      </c>
      <c r="J24" s="16">
        <v>6060.183</v>
      </c>
      <c r="K24" s="16">
        <v>3383</v>
      </c>
      <c r="L24" s="16">
        <v>1393379.1669999999</v>
      </c>
      <c r="M24" s="16">
        <v>1422891</v>
      </c>
      <c r="N24" s="16">
        <v>77539214.640000001</v>
      </c>
      <c r="O24" s="16">
        <v>70041411.697999999</v>
      </c>
      <c r="P24" s="16">
        <v>26125</v>
      </c>
      <c r="Q24" s="16">
        <v>43707.451000000001</v>
      </c>
      <c r="R24" s="16">
        <v>5181492.5999999996</v>
      </c>
      <c r="S24" s="16">
        <v>7470981.3130000001</v>
      </c>
      <c r="T24" s="16">
        <v>53561.172479999994</v>
      </c>
      <c r="U24" s="16">
        <v>13554.9580941</v>
      </c>
      <c r="V24" s="16">
        <v>39406</v>
      </c>
      <c r="W24" s="16">
        <v>1020.306</v>
      </c>
      <c r="X24" s="16">
        <v>563119</v>
      </c>
      <c r="Y24" s="16">
        <v>602540.35100000002</v>
      </c>
      <c r="Z24" s="16">
        <v>226242</v>
      </c>
      <c r="AA24" s="16">
        <v>198648.31400000001</v>
      </c>
    </row>
    <row r="25" spans="1:27" ht="17.100000000000001" customHeight="1" x14ac:dyDescent="0.2">
      <c r="A25" s="18">
        <v>19</v>
      </c>
      <c r="B25" s="34" t="s">
        <v>88</v>
      </c>
      <c r="C25" s="16">
        <v>4039903.5221599997</v>
      </c>
      <c r="D25" s="16">
        <v>4008577.9063499998</v>
      </c>
      <c r="E25" s="16"/>
      <c r="F25" s="16">
        <v>7007.21</v>
      </c>
      <c r="G25" s="16">
        <v>15913479</v>
      </c>
      <c r="H25" s="16">
        <v>18206245.416000001</v>
      </c>
      <c r="I25" s="16">
        <v>311003</v>
      </c>
      <c r="J25" s="16">
        <v>370276.33199999999</v>
      </c>
      <c r="K25" s="16">
        <v>25483</v>
      </c>
      <c r="L25" s="16">
        <v>4870352.5590000004</v>
      </c>
      <c r="M25" s="16">
        <v>4537216</v>
      </c>
      <c r="N25" s="16">
        <v>76872703.700000003</v>
      </c>
      <c r="O25" s="16">
        <v>62149884.887000002</v>
      </c>
      <c r="P25" s="16">
        <v>1274965</v>
      </c>
      <c r="Q25" s="16">
        <v>1461887.8659999999</v>
      </c>
      <c r="R25" s="16">
        <v>11261102.119999999</v>
      </c>
      <c r="S25" s="16">
        <v>15390798.753</v>
      </c>
      <c r="T25" s="16">
        <v>4027029.4000399997</v>
      </c>
      <c r="U25" s="16">
        <v>4186935.4430525</v>
      </c>
      <c r="V25" s="16">
        <v>468615.9</v>
      </c>
      <c r="W25" s="16">
        <v>1040386.405</v>
      </c>
      <c r="X25" s="16">
        <v>701</v>
      </c>
      <c r="Y25" s="16">
        <v>20400.508999999998</v>
      </c>
      <c r="Z25" s="16">
        <v>2188534</v>
      </c>
      <c r="AA25" s="16">
        <v>2494488.7439999999</v>
      </c>
    </row>
    <row r="26" spans="1:27" ht="17.100000000000001" customHeight="1" x14ac:dyDescent="0.2">
      <c r="A26" s="18">
        <v>20</v>
      </c>
      <c r="B26" s="34" t="s">
        <v>89</v>
      </c>
      <c r="C26" s="16">
        <v>2160044.1150400001</v>
      </c>
      <c r="D26" s="16">
        <v>2554901.7085500001</v>
      </c>
      <c r="E26" s="16"/>
      <c r="F26" s="16"/>
      <c r="G26" s="16">
        <v>5279272</v>
      </c>
      <c r="H26" s="16">
        <v>4959343.466</v>
      </c>
      <c r="I26" s="16">
        <v>33095</v>
      </c>
      <c r="J26" s="16">
        <v>35721.697</v>
      </c>
      <c r="K26" s="16"/>
      <c r="L26" s="16">
        <v>60234.091</v>
      </c>
      <c r="M26" s="16">
        <v>60236</v>
      </c>
      <c r="N26" s="16">
        <v>48542333.560000002</v>
      </c>
      <c r="O26" s="16">
        <v>43484782.778999999</v>
      </c>
      <c r="P26" s="16">
        <v>102231</v>
      </c>
      <c r="Q26" s="16">
        <v>186715.86900000001</v>
      </c>
      <c r="R26" s="16">
        <v>19053951</v>
      </c>
      <c r="S26" s="16">
        <v>21366665.028000001</v>
      </c>
      <c r="T26" s="16">
        <v>98888.644650000002</v>
      </c>
      <c r="U26" s="16">
        <v>87226.783709999989</v>
      </c>
      <c r="V26" s="16"/>
      <c r="W26" s="16"/>
      <c r="X26" s="16">
        <v>12979</v>
      </c>
      <c r="Y26" s="16">
        <v>774573.43700000003</v>
      </c>
      <c r="Z26" s="16">
        <v>1365436</v>
      </c>
      <c r="AA26" s="16">
        <v>1459154.148</v>
      </c>
    </row>
    <row r="27" spans="1:27" ht="17.100000000000001" customHeight="1" x14ac:dyDescent="0.2">
      <c r="A27" s="18">
        <v>21</v>
      </c>
      <c r="B27" s="34" t="s">
        <v>90</v>
      </c>
      <c r="C27" s="16">
        <v>569745.31366000045</v>
      </c>
      <c r="D27" s="16">
        <v>595550.68120999937</v>
      </c>
      <c r="E27" s="16">
        <v>570</v>
      </c>
      <c r="F27" s="16">
        <v>9312.1010000000006</v>
      </c>
      <c r="G27" s="16">
        <v>1439054</v>
      </c>
      <c r="H27" s="16">
        <v>1311308.091</v>
      </c>
      <c r="I27" s="16">
        <v>51358</v>
      </c>
      <c r="J27" s="16">
        <v>119369.03599999999</v>
      </c>
      <c r="K27" s="16">
        <v>4964</v>
      </c>
      <c r="L27" s="16">
        <v>82432.502999999997</v>
      </c>
      <c r="M27" s="16">
        <v>178146</v>
      </c>
      <c r="N27" s="16">
        <v>30039053</v>
      </c>
      <c r="O27" s="16">
        <v>29636044.651000001</v>
      </c>
      <c r="P27" s="16">
        <v>76029</v>
      </c>
      <c r="Q27" s="16">
        <v>87992.721999999994</v>
      </c>
      <c r="R27" s="16">
        <v>3902725.99</v>
      </c>
      <c r="S27" s="16">
        <v>4381065.9859999996</v>
      </c>
      <c r="T27" s="16">
        <v>185276.2287200003</v>
      </c>
      <c r="U27" s="16">
        <v>116956.00111080027</v>
      </c>
      <c r="V27" s="16">
        <v>3999.1</v>
      </c>
      <c r="W27" s="16">
        <v>4705.598</v>
      </c>
      <c r="X27" s="16">
        <v>90962</v>
      </c>
      <c r="Y27" s="16">
        <v>102798.36199999999</v>
      </c>
      <c r="Z27" s="16">
        <v>293283</v>
      </c>
      <c r="AA27" s="16">
        <v>246453.51800000001</v>
      </c>
    </row>
    <row r="28" spans="1:27" ht="17.100000000000001" customHeight="1" x14ac:dyDescent="0.2">
      <c r="A28" s="18">
        <v>22</v>
      </c>
      <c r="B28" s="34" t="s">
        <v>91</v>
      </c>
      <c r="C28" s="16">
        <v>173933.58766999998</v>
      </c>
      <c r="D28" s="16">
        <v>119120.95447</v>
      </c>
      <c r="E28" s="16"/>
      <c r="F28" s="16"/>
      <c r="G28" s="16">
        <v>3310090</v>
      </c>
      <c r="H28" s="16">
        <v>2447874.9720000001</v>
      </c>
      <c r="I28" s="16">
        <v>32700</v>
      </c>
      <c r="J28" s="16">
        <v>22578.850999999999</v>
      </c>
      <c r="K28" s="16">
        <v>3</v>
      </c>
      <c r="L28" s="16">
        <v>9602.0249999999996</v>
      </c>
      <c r="M28" s="16">
        <v>11560</v>
      </c>
      <c r="N28" s="16">
        <v>102875946.27</v>
      </c>
      <c r="O28" s="16">
        <v>83537632.650999993</v>
      </c>
      <c r="P28" s="16"/>
      <c r="Q28" s="16"/>
      <c r="R28" s="16">
        <v>5782830.71</v>
      </c>
      <c r="S28" s="16">
        <v>4976822.9419999998</v>
      </c>
      <c r="T28" s="16">
        <v>15324.271847000002</v>
      </c>
      <c r="U28" s="16">
        <v>12528.1389</v>
      </c>
      <c r="V28" s="16"/>
      <c r="W28" s="16"/>
      <c r="X28" s="16"/>
      <c r="Y28" s="16">
        <v>956.36400000000003</v>
      </c>
      <c r="Z28" s="16">
        <v>34676</v>
      </c>
      <c r="AA28" s="16">
        <v>20529.039000000001</v>
      </c>
    </row>
    <row r="29" spans="1:27" ht="17.100000000000001" customHeight="1" x14ac:dyDescent="0.2">
      <c r="A29" s="18">
        <v>23</v>
      </c>
      <c r="B29" s="34" t="s">
        <v>92</v>
      </c>
      <c r="C29" s="16">
        <v>385338.47429000004</v>
      </c>
      <c r="D29" s="16">
        <v>364522.56471000001</v>
      </c>
      <c r="E29" s="16">
        <v>19740</v>
      </c>
      <c r="F29" s="16">
        <v>20228.088</v>
      </c>
      <c r="G29" s="16">
        <v>2447527</v>
      </c>
      <c r="H29" s="16">
        <v>2445490.7859999998</v>
      </c>
      <c r="I29" s="16">
        <v>50202</v>
      </c>
      <c r="J29" s="16">
        <v>64360.61</v>
      </c>
      <c r="K29" s="16">
        <v>31850</v>
      </c>
      <c r="L29" s="16">
        <v>408286.99599999998</v>
      </c>
      <c r="M29" s="16">
        <v>261185</v>
      </c>
      <c r="N29" s="16">
        <v>9009683.5</v>
      </c>
      <c r="O29" s="16">
        <v>11632568.965</v>
      </c>
      <c r="P29" s="16">
        <v>139132</v>
      </c>
      <c r="Q29" s="16">
        <v>154360.397</v>
      </c>
      <c r="R29" s="16">
        <v>2092123.55</v>
      </c>
      <c r="S29" s="16">
        <v>2142463.0240000002</v>
      </c>
      <c r="T29" s="16">
        <v>382778.43119500001</v>
      </c>
      <c r="U29" s="16">
        <v>374835.00718999997</v>
      </c>
      <c r="V29" s="16">
        <v>14107.2</v>
      </c>
      <c r="W29" s="16">
        <v>17333.547999999999</v>
      </c>
      <c r="X29" s="16">
        <v>46306</v>
      </c>
      <c r="Y29" s="16">
        <v>46643.192999999999</v>
      </c>
      <c r="Z29" s="16">
        <v>156248</v>
      </c>
      <c r="AA29" s="16">
        <v>171390.73</v>
      </c>
    </row>
    <row r="30" spans="1:27" ht="17.100000000000001" customHeight="1" x14ac:dyDescent="0.2">
      <c r="A30" s="18">
        <v>24</v>
      </c>
      <c r="B30" s="34" t="s">
        <v>93</v>
      </c>
      <c r="C30" s="16">
        <v>8013630.6433900008</v>
      </c>
      <c r="D30" s="16">
        <v>8001991.1432400001</v>
      </c>
      <c r="E30" s="16">
        <v>20310</v>
      </c>
      <c r="F30" s="16">
        <v>426837.59299999999</v>
      </c>
      <c r="G30" s="16">
        <v>29760792</v>
      </c>
      <c r="H30" s="16">
        <v>30309445.568999998</v>
      </c>
      <c r="I30" s="16">
        <v>486869</v>
      </c>
      <c r="J30" s="16">
        <v>618366.70900000003</v>
      </c>
      <c r="K30" s="16">
        <v>65683</v>
      </c>
      <c r="L30" s="16">
        <v>6824287.341</v>
      </c>
      <c r="M30" s="16">
        <v>6471234</v>
      </c>
      <c r="N30" s="16">
        <v>344878934.67000002</v>
      </c>
      <c r="O30" s="16">
        <v>300482325.63099998</v>
      </c>
      <c r="P30" s="16">
        <v>1618482</v>
      </c>
      <c r="Q30" s="16">
        <v>1934664.3049999999</v>
      </c>
      <c r="R30" s="16">
        <v>47274225.969999999</v>
      </c>
      <c r="S30" s="16">
        <v>55728797.045999996</v>
      </c>
      <c r="T30" s="16">
        <v>4762858.1489320006</v>
      </c>
      <c r="U30" s="16">
        <v>4792036.3320573997</v>
      </c>
      <c r="V30" s="16">
        <v>526128.19999999995</v>
      </c>
      <c r="W30" s="16">
        <v>1063445.8570000001</v>
      </c>
      <c r="X30" s="16">
        <v>714067</v>
      </c>
      <c r="Y30" s="16">
        <v>1547912.216</v>
      </c>
      <c r="Z30" s="16">
        <v>4264419</v>
      </c>
      <c r="AA30" s="16">
        <v>4590664.4929999998</v>
      </c>
    </row>
    <row r="31" spans="1:27" ht="17.100000000000001" customHeight="1" x14ac:dyDescent="0.2">
      <c r="A31" s="18">
        <v>25</v>
      </c>
      <c r="B31" s="34" t="s">
        <v>94</v>
      </c>
      <c r="C31" s="16">
        <v>973075.59199999995</v>
      </c>
      <c r="D31" s="16">
        <v>983295.85820059991</v>
      </c>
      <c r="E31" s="16"/>
      <c r="F31" s="16">
        <v>103116.916</v>
      </c>
      <c r="G31" s="16">
        <v>8906578</v>
      </c>
      <c r="H31" s="16">
        <v>8421409.5559999999</v>
      </c>
      <c r="I31" s="16">
        <v>4498</v>
      </c>
      <c r="J31" s="16">
        <v>3502.5630000000001</v>
      </c>
      <c r="K31" s="16">
        <v>0</v>
      </c>
      <c r="L31" s="16">
        <v>1237672.2409999999</v>
      </c>
      <c r="M31" s="16">
        <v>1094741</v>
      </c>
      <c r="N31" s="16">
        <v>32660403.109999999</v>
      </c>
      <c r="O31" s="16">
        <v>33503801.791999999</v>
      </c>
      <c r="P31" s="16">
        <v>89500</v>
      </c>
      <c r="Q31" s="16">
        <v>128828.395</v>
      </c>
      <c r="R31" s="16">
        <v>19858033.93</v>
      </c>
      <c r="S31" s="16">
        <v>119104428.778</v>
      </c>
      <c r="T31" s="16">
        <v>1404672.5126800002</v>
      </c>
      <c r="U31" s="16">
        <v>1281807.49315</v>
      </c>
      <c r="V31" s="16">
        <v>0</v>
      </c>
      <c r="W31" s="16">
        <v>0</v>
      </c>
      <c r="X31" s="16">
        <v>5195</v>
      </c>
      <c r="Y31" s="16">
        <v>173871.443</v>
      </c>
      <c r="Z31" s="16">
        <v>297863</v>
      </c>
      <c r="AA31" s="16">
        <v>335753.69400000002</v>
      </c>
    </row>
    <row r="32" spans="1:27" ht="17.100000000000001" customHeight="1" x14ac:dyDescent="0.2">
      <c r="A32" s="18">
        <v>26</v>
      </c>
      <c r="B32" s="35" t="s">
        <v>96</v>
      </c>
      <c r="C32" s="25">
        <v>0.18071536474067246</v>
      </c>
      <c r="D32" s="25">
        <v>7.3166361160951057E-2</v>
      </c>
      <c r="E32" s="25">
        <v>-3.3349793531857644E-2</v>
      </c>
      <c r="F32" s="25">
        <v>1.4851448485601814E-2</v>
      </c>
      <c r="G32" s="25">
        <v>6.3137984926296686E-2</v>
      </c>
      <c r="H32" s="25">
        <v>6.1504496235648874E-2</v>
      </c>
      <c r="I32" s="25">
        <v>4.4601422614667645E-2</v>
      </c>
      <c r="J32" s="25">
        <v>0.13091843839800787</v>
      </c>
      <c r="K32" s="25">
        <v>0.13161108973179178</v>
      </c>
      <c r="L32" s="25">
        <v>0.47082017751792565</v>
      </c>
      <c r="M32" s="25">
        <v>4.3898053684164606E-3</v>
      </c>
      <c r="N32" s="25">
        <v>9.0275794282324753E-2</v>
      </c>
      <c r="O32" s="25">
        <v>9.695089765001573E-2</v>
      </c>
      <c r="P32" s="25">
        <v>7.7575997610307715E-2</v>
      </c>
      <c r="Q32" s="25">
        <v>4.8116585452808169E-2</v>
      </c>
      <c r="R32" s="25">
        <v>0.21538986004695904</v>
      </c>
      <c r="S32" s="25">
        <v>0.10617123257331708</v>
      </c>
      <c r="T32" s="25">
        <v>5.8263742579159512E-2</v>
      </c>
      <c r="U32" s="25">
        <v>2.3544577825745139E-2</v>
      </c>
      <c r="V32" s="25">
        <v>0.18158973169411582</v>
      </c>
      <c r="W32" s="25">
        <v>0.2091947685214105</v>
      </c>
      <c r="X32" s="25">
        <v>2.7968018570764331E-3</v>
      </c>
      <c r="Y32" s="25">
        <v>7.3048724586559886E-3</v>
      </c>
      <c r="Z32" s="25">
        <v>1.1135128894248347E-2</v>
      </c>
      <c r="AA32" s="25">
        <v>5.4210044093382974E-2</v>
      </c>
    </row>
    <row r="33" spans="1:27" ht="17.100000000000001" customHeight="1" x14ac:dyDescent="0.2">
      <c r="A33" s="18">
        <v>27</v>
      </c>
      <c r="B33" s="35" t="s">
        <v>95</v>
      </c>
      <c r="C33" s="25">
        <v>8.5270371457885717E-3</v>
      </c>
      <c r="D33" s="25">
        <v>3.425693009671093E-3</v>
      </c>
      <c r="E33" s="25">
        <v>-3.2418406141409645E-2</v>
      </c>
      <c r="F33" s="25">
        <v>1.3274900963796312E-3</v>
      </c>
      <c r="G33" s="25">
        <v>5.3906372480065174E-3</v>
      </c>
      <c r="H33" s="25">
        <v>5.009845244066345E-3</v>
      </c>
      <c r="I33" s="25">
        <v>4.2634124931303355E-3</v>
      </c>
      <c r="J33" s="25">
        <v>1.3570279966406695E-2</v>
      </c>
      <c r="K33" s="25">
        <v>2.4898937094573227E-2</v>
      </c>
      <c r="L33" s="25">
        <v>2.3707300818982809E-2</v>
      </c>
      <c r="M33" s="25">
        <v>1.7589790829215281E-4</v>
      </c>
      <c r="N33" s="25">
        <v>2.5046485629389307E-3</v>
      </c>
      <c r="O33" s="25">
        <v>3.101030429120551E-3</v>
      </c>
      <c r="P33" s="25">
        <v>5.9014266252429906E-3</v>
      </c>
      <c r="Q33" s="25">
        <v>3.9744639786230248E-3</v>
      </c>
      <c r="R33" s="25">
        <v>9.6667355527892476E-3</v>
      </c>
      <c r="S33" s="25">
        <v>4.3648357209251469E-3</v>
      </c>
      <c r="T33" s="25">
        <v>4.682504334229066E-3</v>
      </c>
      <c r="U33" s="25">
        <v>1.8668639942842119E-3</v>
      </c>
      <c r="V33" s="25">
        <v>5.2088924455201083E-3</v>
      </c>
      <c r="W33" s="25">
        <v>4.1377373838204258E-3</v>
      </c>
      <c r="X33" s="25">
        <v>2.0776886752332368E-4</v>
      </c>
      <c r="Y33" s="25">
        <v>3.0017163504292266E-4</v>
      </c>
      <c r="Z33" s="25">
        <v>4.2743518330776972E-4</v>
      </c>
      <c r="AA33" s="25">
        <v>2.0057753264818138E-3</v>
      </c>
    </row>
    <row r="34" spans="1:27" ht="17.100000000000001" customHeight="1" x14ac:dyDescent="0.2">
      <c r="A34" s="18">
        <v>28</v>
      </c>
      <c r="B34" s="34" t="s">
        <v>97</v>
      </c>
      <c r="C34" s="25">
        <v>0.52185898328838176</v>
      </c>
      <c r="D34" s="25">
        <v>0.66601219051681548</v>
      </c>
      <c r="E34" s="25">
        <v>1.1484575835475579</v>
      </c>
      <c r="F34" s="25">
        <v>0.90127544715118579</v>
      </c>
      <c r="G34" s="25">
        <v>0.62690759443625776</v>
      </c>
      <c r="H34" s="25">
        <v>0.62884758800961116</v>
      </c>
      <c r="I34" s="25">
        <v>0.85351120780968193</v>
      </c>
      <c r="J34" s="25">
        <v>0.7754556095201407</v>
      </c>
      <c r="K34" s="25">
        <v>0.78761205313748783</v>
      </c>
      <c r="L34" s="25">
        <v>0.47753392475090495</v>
      </c>
      <c r="M34" s="25">
        <v>0.69197527035130157</v>
      </c>
      <c r="N34" s="25">
        <v>0.44697630940081451</v>
      </c>
      <c r="O34" s="25">
        <v>0.39514018002412704</v>
      </c>
      <c r="P34" s="25">
        <v>0.51935116676152537</v>
      </c>
      <c r="Q34" s="25">
        <v>0.53474636189008928</v>
      </c>
      <c r="R34" s="25">
        <v>0.22363091034141458</v>
      </c>
      <c r="S34" s="25">
        <v>0.26345905980523932</v>
      </c>
      <c r="T34" s="25">
        <v>0.80416728532269932</v>
      </c>
      <c r="U34" s="25">
        <v>0.83440832862073544</v>
      </c>
      <c r="V34" s="25">
        <v>0.10935568486748877</v>
      </c>
      <c r="W34" s="25">
        <v>4.5779967803263745E-2</v>
      </c>
      <c r="X34" s="25">
        <v>0.97062976560293701</v>
      </c>
      <c r="Y34" s="25">
        <v>1.2691836187938046</v>
      </c>
      <c r="Z34" s="25">
        <v>0.81499641685211033</v>
      </c>
      <c r="AA34" s="25">
        <v>0.74098813955323295</v>
      </c>
    </row>
    <row r="35" spans="1:27" ht="17.100000000000001" customHeight="1" x14ac:dyDescent="0.2">
      <c r="A35" s="18">
        <v>29</v>
      </c>
      <c r="B35" s="34" t="s">
        <v>98</v>
      </c>
      <c r="C35" s="25">
        <v>2.0662190080599087E-2</v>
      </c>
      <c r="D35" s="25">
        <v>1.7489754913468103E-2</v>
      </c>
      <c r="E35" s="25"/>
      <c r="F35" s="25">
        <v>5.7474017629177733E-3</v>
      </c>
      <c r="G35" s="25">
        <v>2.6221392687608064E-2</v>
      </c>
      <c r="H35" s="25">
        <v>2.1145099099903024E-2</v>
      </c>
      <c r="I35" s="25">
        <v>0</v>
      </c>
      <c r="J35" s="25"/>
      <c r="K35" s="25"/>
      <c r="L35" s="25">
        <v>6.6792335785130028E-3</v>
      </c>
      <c r="M35" s="25">
        <v>5.3898019732263897E-3</v>
      </c>
      <c r="N35" s="25">
        <v>1.28072306086527E-2</v>
      </c>
      <c r="O35" s="25">
        <v>1.3787302734110315E-2</v>
      </c>
      <c r="P35" s="25">
        <v>1.2177858178633472E-2</v>
      </c>
      <c r="Q35" s="25">
        <v>1.3192055751238786E-2</v>
      </c>
      <c r="R35" s="25">
        <v>1.7027551728241375E-2</v>
      </c>
      <c r="S35" s="25">
        <v>1.0460013519157995E-2</v>
      </c>
      <c r="T35" s="25">
        <v>2.261525107996625E-3</v>
      </c>
      <c r="U35" s="25">
        <v>4.8066485745137544E-3</v>
      </c>
      <c r="V35" s="25"/>
      <c r="W35" s="25"/>
      <c r="X35" s="25"/>
      <c r="Y35" s="25">
        <v>8.5207081040662616E-4</v>
      </c>
      <c r="Z35" s="25">
        <v>9.4505897375383938E-3</v>
      </c>
      <c r="AA35" s="25">
        <v>1.1620528675552785E-2</v>
      </c>
    </row>
    <row r="36" spans="1:27" ht="17.100000000000001" customHeight="1" x14ac:dyDescent="0.2">
      <c r="A36" s="18">
        <v>30</v>
      </c>
      <c r="B36" s="34" t="s">
        <v>99</v>
      </c>
      <c r="C36" s="25">
        <v>0.5362681469833207</v>
      </c>
      <c r="D36" s="25">
        <v>0.44259224620463844</v>
      </c>
      <c r="E36" s="25">
        <v>0</v>
      </c>
      <c r="F36" s="25"/>
      <c r="G36" s="25">
        <v>0.38993632323972699</v>
      </c>
      <c r="H36" s="25">
        <v>0.3545069292492295</v>
      </c>
      <c r="I36" s="25">
        <v>0</v>
      </c>
      <c r="J36" s="25">
        <v>0</v>
      </c>
      <c r="K36" s="25">
        <v>0</v>
      </c>
      <c r="L36" s="25">
        <v>0.2039030882509035</v>
      </c>
      <c r="M36" s="25">
        <v>0.29441534749602777</v>
      </c>
      <c r="N36" s="25">
        <v>0.27822045919684874</v>
      </c>
      <c r="O36" s="25">
        <v>0.27208538829171053</v>
      </c>
      <c r="P36" s="25">
        <v>0.29120490450365477</v>
      </c>
      <c r="Q36" s="25">
        <v>0.18322815156343164</v>
      </c>
      <c r="R36" s="25">
        <v>0.57276454232071172</v>
      </c>
      <c r="S36" s="25">
        <v>0.6096207144492064</v>
      </c>
      <c r="T36" s="25">
        <v>1.2100535407151869E-2</v>
      </c>
      <c r="U36" s="25">
        <v>6.1793185974724271E-3</v>
      </c>
      <c r="V36" s="25">
        <v>0</v>
      </c>
      <c r="W36" s="25">
        <v>0</v>
      </c>
      <c r="X36" s="25">
        <v>0</v>
      </c>
      <c r="Y36" s="25">
        <v>4.1692247375009615E-2</v>
      </c>
      <c r="Z36" s="25">
        <v>0.42455856341997184</v>
      </c>
      <c r="AA36" s="25">
        <v>0.23690498224114417</v>
      </c>
    </row>
    <row r="37" spans="1:27" ht="17.100000000000001" customHeight="1" x14ac:dyDescent="0.2">
      <c r="A37" s="18">
        <v>31</v>
      </c>
      <c r="B37" s="34" t="s">
        <v>100</v>
      </c>
      <c r="C37" s="16">
        <v>551881.10184000002</v>
      </c>
      <c r="D37" s="16">
        <v>526850.50300000003</v>
      </c>
      <c r="E37" s="16">
        <v>19747.352999999999</v>
      </c>
      <c r="F37" s="16">
        <v>17409.814870000002</v>
      </c>
      <c r="G37" s="16">
        <v>2386837.9649999999</v>
      </c>
      <c r="H37" s="16">
        <v>2479037.0440000002</v>
      </c>
      <c r="I37" s="16">
        <v>42493.703999999998</v>
      </c>
      <c r="J37" s="16">
        <v>54140.358</v>
      </c>
      <c r="K37" s="16">
        <v>31157.887999999999</v>
      </c>
      <c r="L37" s="16">
        <v>413331.88670999999</v>
      </c>
      <c r="M37" s="16">
        <v>389116.82408999995</v>
      </c>
      <c r="N37" s="16">
        <v>8524687.7625600006</v>
      </c>
      <c r="O37" s="16">
        <v>11003030.04816</v>
      </c>
      <c r="P37" s="16">
        <v>191366.03700000001</v>
      </c>
      <c r="Q37" s="16">
        <v>208839.92199999999</v>
      </c>
      <c r="R37" s="16">
        <v>3472210.6254000003</v>
      </c>
      <c r="S37" s="16">
        <v>4013608.0813000002</v>
      </c>
      <c r="T37" s="16">
        <v>376412.48300000001</v>
      </c>
      <c r="U37" s="16">
        <v>384676.96899999998</v>
      </c>
      <c r="V37" s="16">
        <v>13955.548000000001</v>
      </c>
      <c r="W37" s="16">
        <v>17283.09345</v>
      </c>
      <c r="X37" s="16">
        <v>44882.031999999999</v>
      </c>
      <c r="Y37" s="16">
        <v>44901.637999999999</v>
      </c>
      <c r="Z37" s="16">
        <v>175697.66899999999</v>
      </c>
      <c r="AA37" s="16">
        <v>193922.44200000001</v>
      </c>
    </row>
    <row r="38" spans="1:27" ht="17.100000000000001" customHeight="1" x14ac:dyDescent="0.2">
      <c r="A38" s="18">
        <v>32</v>
      </c>
      <c r="B38" s="34" t="s">
        <v>154</v>
      </c>
      <c r="C38" s="16">
        <v>407565.41262000002</v>
      </c>
      <c r="D38" s="16">
        <v>398485.25205000001</v>
      </c>
      <c r="E38" s="16">
        <v>19747.353999999999</v>
      </c>
      <c r="F38" s="16">
        <v>17409.815609999998</v>
      </c>
      <c r="G38" s="16">
        <v>2286837.9649999999</v>
      </c>
      <c r="H38" s="16">
        <v>2356965.17</v>
      </c>
      <c r="I38" s="16">
        <v>42493.703999999998</v>
      </c>
      <c r="J38" s="16">
        <v>54140.358</v>
      </c>
      <c r="K38" s="16">
        <v>31157.887999999999</v>
      </c>
      <c r="L38" s="16">
        <v>354214.88670999999</v>
      </c>
      <c r="M38" s="16">
        <v>329395.79563000001</v>
      </c>
      <c r="N38" s="16">
        <v>7905831.7625600006</v>
      </c>
      <c r="O38" s="16">
        <v>10376735.04816</v>
      </c>
      <c r="P38" s="16">
        <v>171863.64300000001</v>
      </c>
      <c r="Q38" s="16">
        <v>200609.709</v>
      </c>
      <c r="R38" s="16">
        <v>2539700.1684000003</v>
      </c>
      <c r="S38" s="16">
        <v>2614853.3763000001</v>
      </c>
      <c r="T38" s="16">
        <v>335570.75099999999</v>
      </c>
      <c r="U38" s="16">
        <v>358346.462</v>
      </c>
      <c r="V38" s="16">
        <v>13955.548000000001</v>
      </c>
      <c r="W38" s="16">
        <v>17283.093199999999</v>
      </c>
      <c r="X38" s="16">
        <v>44816.364000000001</v>
      </c>
      <c r="Y38" s="16">
        <v>44901.637999999999</v>
      </c>
      <c r="Z38" s="16">
        <v>160676.16</v>
      </c>
      <c r="AA38" s="16">
        <v>178849.83499999999</v>
      </c>
    </row>
    <row r="39" spans="1:27" ht="17.100000000000001" customHeight="1" x14ac:dyDescent="0.2">
      <c r="A39" s="18">
        <v>33</v>
      </c>
      <c r="B39" s="34" t="s">
        <v>155</v>
      </c>
      <c r="C39" s="16"/>
      <c r="D39" s="16"/>
      <c r="E39" s="16"/>
      <c r="F39" s="16"/>
      <c r="G39" s="16">
        <v>100000</v>
      </c>
      <c r="H39" s="16">
        <v>100000</v>
      </c>
      <c r="I39" s="16"/>
      <c r="J39" s="16"/>
      <c r="K39" s="16"/>
      <c r="L39" s="16"/>
      <c r="M39" s="16"/>
      <c r="N39" s="16">
        <v>550000</v>
      </c>
      <c r="O39" s="16">
        <v>550000</v>
      </c>
      <c r="P39" s="16"/>
      <c r="Q39" s="16"/>
      <c r="R39" s="16">
        <v>218932</v>
      </c>
      <c r="S39" s="16">
        <v>191565.5</v>
      </c>
      <c r="T39" s="16"/>
      <c r="U39" s="16"/>
      <c r="V39" s="16"/>
      <c r="W39" s="16"/>
      <c r="X39" s="16"/>
      <c r="Y39" s="16"/>
      <c r="Z39" s="16"/>
      <c r="AA39" s="16"/>
    </row>
    <row r="40" spans="1:27" ht="17.100000000000001" customHeight="1" x14ac:dyDescent="0.2">
      <c r="A40" s="18">
        <v>34</v>
      </c>
      <c r="B40" s="34" t="s">
        <v>156</v>
      </c>
      <c r="C40" s="16"/>
      <c r="D40" s="16">
        <v>128365.25199999999</v>
      </c>
      <c r="E40" s="16"/>
      <c r="F40" s="16"/>
      <c r="G40" s="16"/>
      <c r="H40" s="16">
        <v>22071.874</v>
      </c>
      <c r="I40" s="16"/>
      <c r="J40" s="16"/>
      <c r="K40" s="16"/>
      <c r="L40" s="16">
        <v>59117</v>
      </c>
      <c r="M40" s="16">
        <v>59721.028460000001</v>
      </c>
      <c r="N40" s="16">
        <v>68856</v>
      </c>
      <c r="O40" s="16">
        <v>76295</v>
      </c>
      <c r="P40" s="16">
        <v>19502.394</v>
      </c>
      <c r="Q40" s="16">
        <v>8230.2139999999999</v>
      </c>
      <c r="R40" s="16">
        <v>713578.45698000002</v>
      </c>
      <c r="S40" s="16">
        <v>1207189.2050000001</v>
      </c>
      <c r="T40" s="16">
        <v>40841.732000000004</v>
      </c>
      <c r="U40" s="16">
        <v>26330.507000000001</v>
      </c>
      <c r="V40" s="16"/>
      <c r="W40" s="16"/>
      <c r="X40" s="16">
        <v>65.668999999999997</v>
      </c>
      <c r="Y40" s="16"/>
      <c r="Z40" s="16">
        <v>15021.509</v>
      </c>
      <c r="AA40" s="16">
        <v>15072.607</v>
      </c>
    </row>
    <row r="41" spans="1:27" ht="17.100000000000001" customHeight="1" x14ac:dyDescent="0.2">
      <c r="A41" s="18">
        <v>35</v>
      </c>
      <c r="B41" s="34" t="s">
        <v>101</v>
      </c>
      <c r="C41" s="25">
        <v>0.20258220083887651</v>
      </c>
      <c r="D41" s="25">
        <v>0.24595682795492549</v>
      </c>
      <c r="E41" s="25">
        <v>2.6426284603334467</v>
      </c>
      <c r="F41" s="25">
        <v>0.19523182815020587</v>
      </c>
      <c r="G41" s="25">
        <v>0.14934669837478404</v>
      </c>
      <c r="H41" s="25">
        <v>0.18881719254488338</v>
      </c>
      <c r="I41" s="25">
        <v>0.18728656642497005</v>
      </c>
      <c r="J41" s="25">
        <v>0.23987471498257332</v>
      </c>
      <c r="K41" s="25">
        <v>0.88750276651312821</v>
      </c>
      <c r="L41" s="25">
        <v>0.18439076056596151</v>
      </c>
      <c r="M41" s="25">
        <v>0.17735890180258029</v>
      </c>
      <c r="N41" s="25">
        <v>0.18550040235350695</v>
      </c>
      <c r="O41" s="25">
        <v>0.27840924295422992</v>
      </c>
      <c r="P41" s="25">
        <v>0.2119208231771901</v>
      </c>
      <c r="Q41" s="25">
        <v>0.2015402688956599</v>
      </c>
      <c r="R41" s="25">
        <v>0.16534019525125809</v>
      </c>
      <c r="S41" s="25">
        <v>0.1976353674289584</v>
      </c>
      <c r="T41" s="25">
        <v>0.16823087964998953</v>
      </c>
      <c r="U41" s="25">
        <v>0.16064810300275079</v>
      </c>
      <c r="V41" s="25">
        <v>1.5541027718263869</v>
      </c>
      <c r="W41" s="25">
        <v>1.5060907000770263</v>
      </c>
      <c r="X41" s="25">
        <v>1.4576752399184869</v>
      </c>
      <c r="Y41" s="25">
        <v>0.40931836047303732</v>
      </c>
      <c r="Z41" s="25">
        <v>0.12013248670837764</v>
      </c>
      <c r="AA41" s="25">
        <v>0.13021661990442171</v>
      </c>
    </row>
    <row r="42" spans="1:27" ht="17.100000000000001" customHeight="1" x14ac:dyDescent="0.2">
      <c r="A42" s="18">
        <v>36</v>
      </c>
      <c r="B42" s="34" t="s">
        <v>102</v>
      </c>
      <c r="C42" s="25">
        <v>0.14960740275230805</v>
      </c>
      <c r="D42" s="25">
        <v>0.18603032173822745</v>
      </c>
      <c r="E42" s="25">
        <v>2.6426285941553549</v>
      </c>
      <c r="F42" s="25">
        <v>0.19523183644848782</v>
      </c>
      <c r="G42" s="25">
        <v>0.14934669837478404</v>
      </c>
      <c r="H42" s="25">
        <v>0.18713607636593355</v>
      </c>
      <c r="I42" s="25">
        <v>0.18728656642497005</v>
      </c>
      <c r="J42" s="25">
        <v>0.23987471498257332</v>
      </c>
      <c r="K42" s="25">
        <v>0.88750276651312821</v>
      </c>
      <c r="L42" s="25">
        <v>0.15801817973474683</v>
      </c>
      <c r="M42" s="25">
        <v>0.15013814092451461</v>
      </c>
      <c r="N42" s="25">
        <v>0.18400206997345772</v>
      </c>
      <c r="O42" s="25">
        <v>0.27647875352557066</v>
      </c>
      <c r="P42" s="25">
        <v>0.19032366071723963</v>
      </c>
      <c r="Q42" s="25">
        <v>0.19359772934094507</v>
      </c>
      <c r="R42" s="25">
        <v>0.13136091975904057</v>
      </c>
      <c r="S42" s="25">
        <v>0.13819177521624526</v>
      </c>
      <c r="T42" s="25">
        <v>0.14997739228945181</v>
      </c>
      <c r="U42" s="25">
        <v>0.14965200408981938</v>
      </c>
      <c r="V42" s="25">
        <v>1.5541027718263869</v>
      </c>
      <c r="W42" s="25">
        <v>1.5060906782914196</v>
      </c>
      <c r="X42" s="25">
        <v>1.4555424795823468</v>
      </c>
      <c r="Y42" s="25">
        <v>0.40931836047303732</v>
      </c>
      <c r="Z42" s="25">
        <v>0.10986159785394284</v>
      </c>
      <c r="AA42" s="25">
        <v>0.12009554306336313</v>
      </c>
    </row>
    <row r="43" spans="1:27" ht="17.100000000000001" customHeight="1" x14ac:dyDescent="0.2">
      <c r="A43" s="18">
        <v>37</v>
      </c>
      <c r="B43" s="34" t="s">
        <v>103</v>
      </c>
      <c r="C43" s="25">
        <v>0.14960740275230805</v>
      </c>
      <c r="D43" s="25">
        <v>0.18603032173822745</v>
      </c>
      <c r="E43" s="25">
        <v>2.6426285941553549</v>
      </c>
      <c r="F43" s="25">
        <v>0.19523183644848782</v>
      </c>
      <c r="G43" s="25">
        <v>0.14308960423748746</v>
      </c>
      <c r="H43" s="25">
        <v>0.17951952247046526</v>
      </c>
      <c r="I43" s="25">
        <v>0.18728656642497005</v>
      </c>
      <c r="J43" s="25">
        <v>0.23987471498257332</v>
      </c>
      <c r="K43" s="25">
        <v>0.88750276651312821</v>
      </c>
      <c r="L43" s="25">
        <v>0.15801817973474683</v>
      </c>
      <c r="M43" s="25">
        <v>0.15013814092451461</v>
      </c>
      <c r="N43" s="25">
        <v>0.17203386373105217</v>
      </c>
      <c r="O43" s="25">
        <v>0.26256212483741825</v>
      </c>
      <c r="P43" s="25">
        <v>0.19032366071723963</v>
      </c>
      <c r="Q43" s="25">
        <v>0.19359772934094507</v>
      </c>
      <c r="R43" s="25">
        <v>0.12093578616779181</v>
      </c>
      <c r="S43" s="25">
        <v>0.12875883676976163</v>
      </c>
      <c r="T43" s="25">
        <v>0.14997739228945181</v>
      </c>
      <c r="U43" s="25">
        <v>0.14965200408981938</v>
      </c>
      <c r="V43" s="25">
        <v>1.5541027718263869</v>
      </c>
      <c r="W43" s="25">
        <v>1.5060906782914196</v>
      </c>
      <c r="X43" s="25">
        <v>1.4555424795823468</v>
      </c>
      <c r="Y43" s="25">
        <v>0.40931836047303732</v>
      </c>
      <c r="Z43" s="25">
        <v>0.10986159785394284</v>
      </c>
      <c r="AA43" s="25">
        <v>0.12009554306336313</v>
      </c>
    </row>
    <row r="44" spans="1:27" ht="17.100000000000001" customHeight="1" x14ac:dyDescent="0.2">
      <c r="A44" s="18">
        <v>38</v>
      </c>
      <c r="B44" s="34" t="s">
        <v>157</v>
      </c>
      <c r="C44" s="16">
        <v>2724232.9264600002</v>
      </c>
      <c r="D44" s="16">
        <v>2142044.6318999999</v>
      </c>
      <c r="E44" s="16">
        <v>7472.6180000000004</v>
      </c>
      <c r="F44" s="16">
        <v>89175.085000000006</v>
      </c>
      <c r="G44" s="16">
        <v>15981859.598999999</v>
      </c>
      <c r="H44" s="16">
        <v>13129297.234999999</v>
      </c>
      <c r="I44" s="16">
        <v>226891.36124999999</v>
      </c>
      <c r="J44" s="16">
        <v>225702.6465</v>
      </c>
      <c r="K44" s="16">
        <v>35107.370000000003</v>
      </c>
      <c r="L44" s="16">
        <v>2241608.4484999999</v>
      </c>
      <c r="M44" s="16">
        <v>2193951.4743000004</v>
      </c>
      <c r="N44" s="16">
        <v>45955090.417079292</v>
      </c>
      <c r="O44" s="16">
        <v>39521065.936625108</v>
      </c>
      <c r="P44" s="16">
        <v>903007.23699999996</v>
      </c>
      <c r="Q44" s="16">
        <v>1036219.328</v>
      </c>
      <c r="R44" s="16">
        <v>21000402.353</v>
      </c>
      <c r="S44" s="16">
        <v>20308146.934999999</v>
      </c>
      <c r="T44" s="16">
        <v>2237475.568</v>
      </c>
      <c r="U44" s="16">
        <v>2394531.6614999999</v>
      </c>
      <c r="V44" s="16">
        <v>8979.8102500000005</v>
      </c>
      <c r="W44" s="16">
        <v>11475.466550000001</v>
      </c>
      <c r="X44" s="16">
        <v>30790.145</v>
      </c>
      <c r="Y44" s="16">
        <v>109698.568</v>
      </c>
      <c r="Z44" s="16">
        <v>1462532.524</v>
      </c>
      <c r="AA44" s="16">
        <v>1489229.5787</v>
      </c>
    </row>
    <row r="45" spans="1:27" ht="17.100000000000001" customHeight="1" x14ac:dyDescent="0.2">
      <c r="A45" s="18">
        <v>39</v>
      </c>
      <c r="B45" s="34" t="s">
        <v>104</v>
      </c>
      <c r="C45" s="16">
        <v>2375687.2859999998</v>
      </c>
      <c r="D45" s="16">
        <v>1811986.9149000002</v>
      </c>
      <c r="E45" s="16">
        <v>4337.0680000000002</v>
      </c>
      <c r="F45" s="16">
        <v>82755.385999999999</v>
      </c>
      <c r="G45" s="16">
        <v>14675174.050000001</v>
      </c>
      <c r="H45" s="16">
        <v>12006783.050000001</v>
      </c>
      <c r="I45" s="16">
        <v>148362.84525000001</v>
      </c>
      <c r="J45" s="16">
        <v>140800.383</v>
      </c>
      <c r="K45" s="16">
        <v>1363.0450000000001</v>
      </c>
      <c r="L45" s="16">
        <v>2072698.2287000001</v>
      </c>
      <c r="M45" s="16">
        <v>2038792.4483</v>
      </c>
      <c r="N45" s="16">
        <v>34222665.772939995</v>
      </c>
      <c r="O45" s="16">
        <v>29650223.490139998</v>
      </c>
      <c r="P45" s="16">
        <v>806944.51699999999</v>
      </c>
      <c r="Q45" s="16">
        <v>930277.81400000001</v>
      </c>
      <c r="R45" s="16">
        <v>18084455.190000001</v>
      </c>
      <c r="S45" s="16">
        <v>17265632.585000001</v>
      </c>
      <c r="T45" s="16">
        <v>2004462.4040000001</v>
      </c>
      <c r="U45" s="16">
        <v>2158360.4610000001</v>
      </c>
      <c r="V45" s="16">
        <v>2868.7939999999999</v>
      </c>
      <c r="W45" s="16">
        <v>3253.4652999999998</v>
      </c>
      <c r="X45" s="16">
        <v>26288.771000000001</v>
      </c>
      <c r="Y45" s="16">
        <v>101176.94100000001</v>
      </c>
      <c r="Z45" s="16">
        <v>1340741.1399999999</v>
      </c>
      <c r="AA45" s="16">
        <v>1357683.1417</v>
      </c>
    </row>
    <row r="46" spans="1:27" ht="17.100000000000001" customHeight="1" x14ac:dyDescent="0.2">
      <c r="A46" s="18">
        <v>40</v>
      </c>
      <c r="B46" s="34" t="s">
        <v>105</v>
      </c>
      <c r="C46" s="16"/>
      <c r="D46" s="16"/>
      <c r="E46" s="16"/>
      <c r="F46" s="16"/>
      <c r="G46" s="16">
        <v>213705.78200000001</v>
      </c>
      <c r="H46" s="16">
        <v>126688.959</v>
      </c>
      <c r="I46" s="16">
        <v>8812.5715</v>
      </c>
      <c r="J46" s="16">
        <v>14776.273999999999</v>
      </c>
      <c r="K46" s="16">
        <v>1459.95</v>
      </c>
      <c r="L46" s="16"/>
      <c r="M46" s="16"/>
      <c r="N46" s="16">
        <v>5533863.9285142804</v>
      </c>
      <c r="O46" s="16">
        <v>4327742.3951000897</v>
      </c>
      <c r="P46" s="16">
        <v>16207.111999999999</v>
      </c>
      <c r="Q46" s="16">
        <v>20891.728999999999</v>
      </c>
      <c r="R46" s="16">
        <v>1467316.0236</v>
      </c>
      <c r="S46" s="16">
        <v>1449640.2424999999</v>
      </c>
      <c r="T46" s="16"/>
      <c r="U46" s="16"/>
      <c r="V46" s="16"/>
      <c r="W46" s="16"/>
      <c r="X46" s="16"/>
      <c r="Y46" s="16"/>
      <c r="Z46" s="16"/>
      <c r="AA46" s="16"/>
    </row>
    <row r="47" spans="1:27" ht="17.100000000000001" customHeight="1" x14ac:dyDescent="0.2">
      <c r="A47" s="18">
        <v>41</v>
      </c>
      <c r="B47" s="34" t="s">
        <v>106</v>
      </c>
      <c r="C47" s="16">
        <v>307398.98625000002</v>
      </c>
      <c r="D47" s="16">
        <v>304359.02500000002</v>
      </c>
      <c r="E47" s="16">
        <v>3135.55</v>
      </c>
      <c r="F47" s="16">
        <v>6419.6989999999996</v>
      </c>
      <c r="G47" s="16">
        <v>986150.08700000006</v>
      </c>
      <c r="H47" s="16">
        <v>957575.15099999995</v>
      </c>
      <c r="I47" s="16">
        <v>67112.837499999994</v>
      </c>
      <c r="J47" s="16">
        <v>67494.962499999994</v>
      </c>
      <c r="K47" s="16">
        <v>32284.375</v>
      </c>
      <c r="L47" s="16">
        <v>168910.21980000002</v>
      </c>
      <c r="M47" s="16">
        <v>155159.02596999999</v>
      </c>
      <c r="N47" s="16">
        <v>4045362.875</v>
      </c>
      <c r="O47" s="16">
        <v>3666255.25</v>
      </c>
      <c r="P47" s="16">
        <v>73186.399999999994</v>
      </c>
      <c r="Q47" s="16">
        <v>79226.698999999993</v>
      </c>
      <c r="R47" s="16">
        <v>1043255.3875</v>
      </c>
      <c r="S47" s="16">
        <v>1202658.2749999999</v>
      </c>
      <c r="T47" s="16">
        <v>233011.1</v>
      </c>
      <c r="U47" s="16">
        <v>233306.86249999999</v>
      </c>
      <c r="V47" s="16">
        <v>6111.0162499999997</v>
      </c>
      <c r="W47" s="16">
        <v>8222.0012499999993</v>
      </c>
      <c r="X47" s="16">
        <v>4501.3739999999998</v>
      </c>
      <c r="Y47" s="16">
        <v>6525.8869999999997</v>
      </c>
      <c r="Z47" s="16">
        <v>104801.65</v>
      </c>
      <c r="AA47" s="16">
        <v>115726.35</v>
      </c>
    </row>
    <row r="48" spans="1:27" ht="17.100000000000001" customHeight="1" x14ac:dyDescent="0.2">
      <c r="A48" s="28">
        <v>42</v>
      </c>
      <c r="B48" s="36" t="s">
        <v>107</v>
      </c>
      <c r="C48" s="16">
        <v>41146.654210000001</v>
      </c>
      <c r="D48" s="16">
        <v>25698.691999999999</v>
      </c>
      <c r="E48" s="16"/>
      <c r="F48" s="16"/>
      <c r="G48" s="16">
        <v>106829.681</v>
      </c>
      <c r="H48" s="16">
        <v>38250.074999999997</v>
      </c>
      <c r="I48" s="16">
        <v>2603.107</v>
      </c>
      <c r="J48" s="16">
        <v>2631.027</v>
      </c>
      <c r="K48" s="16"/>
      <c r="L48" s="16"/>
      <c r="M48" s="16"/>
      <c r="N48" s="16">
        <v>2153197.8406250002</v>
      </c>
      <c r="O48" s="16">
        <v>1876844.8013849999</v>
      </c>
      <c r="P48" s="16">
        <v>6669.2079999999996</v>
      </c>
      <c r="Q48" s="16">
        <v>5823.0860000000002</v>
      </c>
      <c r="R48" s="16">
        <v>405375.75169999996</v>
      </c>
      <c r="S48" s="16">
        <v>390215.83266000001</v>
      </c>
      <c r="T48" s="16">
        <v>2.0640000000000001</v>
      </c>
      <c r="U48" s="16">
        <v>2864.3380000000002</v>
      </c>
      <c r="V48" s="16"/>
      <c r="W48" s="16"/>
      <c r="X48" s="16"/>
      <c r="Y48" s="16">
        <v>1995.741</v>
      </c>
      <c r="Z48" s="16">
        <v>16989.734</v>
      </c>
      <c r="AA48" s="16">
        <v>15820.087</v>
      </c>
    </row>
    <row r="52" spans="2:2" ht="15" x14ac:dyDescent="0.25">
      <c r="B52" s="51" t="s">
        <v>164</v>
      </c>
    </row>
    <row r="53" spans="2:2" ht="38.25" x14ac:dyDescent="0.2">
      <c r="B53" s="43" t="s">
        <v>167</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53"/>
  <sheetViews>
    <sheetView showGridLines="0" zoomScale="85" zoomScaleNormal="85" workbookViewId="0">
      <pane xSplit="2" topLeftCell="C1" activePane="topRight" state="frozen"/>
      <selection activeCell="B1" sqref="B1"/>
      <selection pane="topRight" activeCell="B7" sqref="B7"/>
    </sheetView>
  </sheetViews>
  <sheetFormatPr defaultRowHeight="14.25" x14ac:dyDescent="0.2"/>
  <cols>
    <col min="1" max="1" width="0.75" hidden="1" customWidth="1"/>
    <col min="2" max="2" width="66.625" customWidth="1"/>
    <col min="3" max="57" width="14.75" customWidth="1"/>
  </cols>
  <sheetData>
    <row r="1" spans="1:27" ht="39" customHeight="1" x14ac:dyDescent="0.2">
      <c r="B1" s="13" t="s">
        <v>108</v>
      </c>
    </row>
    <row r="2" spans="1:27" ht="34.5" customHeight="1" x14ac:dyDescent="0.2">
      <c r="B2" s="14" t="s">
        <v>109</v>
      </c>
    </row>
    <row r="3" spans="1:27" ht="15" x14ac:dyDescent="0.25">
      <c r="B3" s="38" t="s">
        <v>63</v>
      </c>
    </row>
    <row r="4" spans="1:27" x14ac:dyDescent="0.2">
      <c r="A4" s="20" t="s">
        <v>63</v>
      </c>
      <c r="B4" s="22"/>
      <c r="C4" s="21" t="s">
        <v>111</v>
      </c>
      <c r="D4" s="21" t="s">
        <v>110</v>
      </c>
      <c r="E4" s="22"/>
      <c r="F4" s="22"/>
      <c r="G4" s="22"/>
      <c r="H4" s="22"/>
      <c r="I4" s="22"/>
      <c r="J4" s="22"/>
      <c r="K4" s="22"/>
      <c r="L4" s="22"/>
      <c r="M4" s="22"/>
      <c r="N4" s="22"/>
      <c r="O4" s="22"/>
      <c r="P4" s="22"/>
      <c r="Q4" s="22"/>
      <c r="R4" s="22"/>
      <c r="S4" s="22"/>
      <c r="T4" s="22"/>
      <c r="U4" s="22"/>
      <c r="V4" s="22"/>
      <c r="W4" s="22"/>
      <c r="X4" s="22"/>
      <c r="Y4" s="22"/>
      <c r="Z4" s="22"/>
      <c r="AA4" s="22"/>
    </row>
    <row r="5" spans="1:27" ht="38.25" x14ac:dyDescent="0.2">
      <c r="A5" s="18"/>
      <c r="B5" s="18"/>
      <c r="C5" s="23" t="s">
        <v>4</v>
      </c>
      <c r="D5" s="23"/>
      <c r="E5" s="23" t="s">
        <v>57</v>
      </c>
      <c r="F5" s="23" t="s">
        <v>163</v>
      </c>
      <c r="G5" s="23" t="s">
        <v>44</v>
      </c>
      <c r="H5" s="23"/>
      <c r="I5" s="23" t="s">
        <v>45</v>
      </c>
      <c r="J5" s="23"/>
      <c r="K5" s="23" t="s">
        <v>58</v>
      </c>
      <c r="L5" s="23" t="s">
        <v>55</v>
      </c>
      <c r="M5" s="23" t="s">
        <v>59</v>
      </c>
      <c r="N5" s="23" t="s">
        <v>47</v>
      </c>
      <c r="O5" s="23"/>
      <c r="P5" s="23" t="s">
        <v>60</v>
      </c>
      <c r="Q5" s="23" t="s">
        <v>48</v>
      </c>
      <c r="R5" s="23" t="s">
        <v>56</v>
      </c>
      <c r="S5" s="23"/>
      <c r="T5" s="23" t="s">
        <v>49</v>
      </c>
      <c r="U5" s="23"/>
      <c r="V5" s="23" t="s">
        <v>50</v>
      </c>
      <c r="W5" s="23"/>
      <c r="X5" s="23" t="s">
        <v>162</v>
      </c>
      <c r="Y5" s="23"/>
      <c r="Z5" s="23" t="s">
        <v>51</v>
      </c>
      <c r="AA5" s="23"/>
    </row>
    <row r="6" spans="1:27" ht="17.100000000000001" customHeight="1" x14ac:dyDescent="0.2">
      <c r="A6" s="17" t="s">
        <v>0</v>
      </c>
      <c r="B6" s="17" t="s">
        <v>159</v>
      </c>
      <c r="C6" s="52">
        <v>42004</v>
      </c>
      <c r="D6" s="52">
        <v>42369</v>
      </c>
      <c r="E6" s="52">
        <v>42004</v>
      </c>
      <c r="F6" s="54">
        <v>42369</v>
      </c>
      <c r="G6" s="52">
        <v>42004</v>
      </c>
      <c r="H6" s="52">
        <v>42369</v>
      </c>
      <c r="I6" s="52">
        <v>42004</v>
      </c>
      <c r="J6" s="52">
        <v>42369</v>
      </c>
      <c r="K6" s="52">
        <v>42004</v>
      </c>
      <c r="L6" s="53">
        <v>42369</v>
      </c>
      <c r="M6" s="53">
        <v>42004</v>
      </c>
      <c r="N6" s="53">
        <v>42004</v>
      </c>
      <c r="O6" s="53">
        <v>42369</v>
      </c>
      <c r="P6" s="53">
        <v>42004</v>
      </c>
      <c r="Q6" s="53">
        <v>42369</v>
      </c>
      <c r="R6" s="53">
        <v>42004</v>
      </c>
      <c r="S6" s="53">
        <v>42369</v>
      </c>
      <c r="T6" s="53">
        <v>42004</v>
      </c>
      <c r="U6" s="53">
        <v>42369</v>
      </c>
      <c r="V6" s="53">
        <v>42004</v>
      </c>
      <c r="W6" s="53">
        <v>42369</v>
      </c>
      <c r="X6" s="54">
        <v>42004</v>
      </c>
      <c r="Y6" s="54">
        <v>42369</v>
      </c>
      <c r="Z6" s="53">
        <v>42004</v>
      </c>
      <c r="AA6" s="53">
        <v>42369</v>
      </c>
    </row>
    <row r="7" spans="1:27" ht="17.100000000000001" customHeight="1" x14ac:dyDescent="0.2">
      <c r="A7" s="18">
        <v>1</v>
      </c>
      <c r="B7" s="34" t="s">
        <v>112</v>
      </c>
      <c r="C7" s="16">
        <v>93010.215259999997</v>
      </c>
      <c r="D7" s="16">
        <v>93037.838590000014</v>
      </c>
      <c r="E7" s="16">
        <v>68</v>
      </c>
      <c r="F7" s="16">
        <v>1732.0440000000001</v>
      </c>
      <c r="G7" s="16">
        <v>284564</v>
      </c>
      <c r="H7" s="16">
        <v>276549.85499999998</v>
      </c>
      <c r="I7" s="16">
        <v>1078</v>
      </c>
      <c r="J7" s="16">
        <v>1442.5719999999999</v>
      </c>
      <c r="K7" s="16">
        <v>583</v>
      </c>
      <c r="L7" s="16">
        <v>66893.497000000003</v>
      </c>
      <c r="M7" s="16">
        <v>72808</v>
      </c>
      <c r="N7" s="16">
        <v>935096.97</v>
      </c>
      <c r="O7" s="16">
        <v>789626.51100000006</v>
      </c>
      <c r="P7" s="16">
        <v>17830</v>
      </c>
      <c r="Q7" s="16">
        <v>31713.511999999999</v>
      </c>
      <c r="R7" s="16">
        <v>248101.49</v>
      </c>
      <c r="S7" s="16">
        <v>196863.193</v>
      </c>
      <c r="T7" s="16">
        <v>52023.165929999996</v>
      </c>
      <c r="U7" s="16">
        <v>72358.292260000002</v>
      </c>
      <c r="V7" s="16">
        <v>2145.6999999999998</v>
      </c>
      <c r="W7" s="16">
        <v>2587.433</v>
      </c>
      <c r="X7" s="16">
        <v>154</v>
      </c>
      <c r="Y7" s="16">
        <v>-204.602</v>
      </c>
      <c r="Z7" s="16">
        <v>47783</v>
      </c>
      <c r="AA7" s="16">
        <v>51960.853000000003</v>
      </c>
    </row>
    <row r="8" spans="1:27" ht="17.100000000000001" customHeight="1" x14ac:dyDescent="0.2">
      <c r="A8" s="18">
        <v>2</v>
      </c>
      <c r="B8" s="34" t="s">
        <v>113</v>
      </c>
      <c r="C8" s="16">
        <v>58339.824799999995</v>
      </c>
      <c r="D8" s="16">
        <v>63934.399700000002</v>
      </c>
      <c r="E8" s="16">
        <v>434</v>
      </c>
      <c r="F8" s="16">
        <v>2416.125</v>
      </c>
      <c r="G8" s="16">
        <v>209466</v>
      </c>
      <c r="H8" s="16">
        <v>210007.55900000001</v>
      </c>
      <c r="I8" s="16">
        <v>27859</v>
      </c>
      <c r="J8" s="16">
        <v>29825.388999999999</v>
      </c>
      <c r="K8" s="16">
        <v>8702</v>
      </c>
      <c r="L8" s="16">
        <v>46700.798000000003</v>
      </c>
      <c r="M8" s="16">
        <v>40643</v>
      </c>
      <c r="N8" s="16">
        <v>44064.62</v>
      </c>
      <c r="O8" s="16">
        <v>77704.866999999998</v>
      </c>
      <c r="P8" s="16">
        <v>9089</v>
      </c>
      <c r="Q8" s="16">
        <v>15281.772000000001</v>
      </c>
      <c r="R8" s="16">
        <v>106659.96</v>
      </c>
      <c r="S8" s="16">
        <v>96934.987999999998</v>
      </c>
      <c r="T8" s="16">
        <v>14164.9509</v>
      </c>
      <c r="U8" s="16">
        <v>25294.363529999999</v>
      </c>
      <c r="V8" s="16">
        <v>2031.3</v>
      </c>
      <c r="W8" s="16">
        <v>1704.2860000000001</v>
      </c>
      <c r="X8" s="16">
        <v>718</v>
      </c>
      <c r="Y8" s="16">
        <v>2474.1039999999998</v>
      </c>
      <c r="Z8" s="16">
        <v>31750</v>
      </c>
      <c r="AA8" s="16">
        <v>36238.222000000002</v>
      </c>
    </row>
    <row r="9" spans="1:27" ht="17.100000000000001" customHeight="1" x14ac:dyDescent="0.2">
      <c r="A9" s="18">
        <v>3</v>
      </c>
      <c r="B9" s="34" t="s">
        <v>114</v>
      </c>
      <c r="C9" s="16">
        <v>66497.777869999991</v>
      </c>
      <c r="D9" s="16">
        <v>70534.987290000005</v>
      </c>
      <c r="E9" s="16">
        <v>3018</v>
      </c>
      <c r="F9" s="16">
        <v>4310.3339999999998</v>
      </c>
      <c r="G9" s="16">
        <v>244928</v>
      </c>
      <c r="H9" s="16">
        <v>245115.45499999999</v>
      </c>
      <c r="I9" s="16">
        <v>29503</v>
      </c>
      <c r="J9" s="16">
        <v>31662.991999999998</v>
      </c>
      <c r="K9" s="16">
        <v>11540</v>
      </c>
      <c r="L9" s="16">
        <v>52998.175000000003</v>
      </c>
      <c r="M9" s="16">
        <v>46429</v>
      </c>
      <c r="N9" s="16">
        <v>756262.69</v>
      </c>
      <c r="O9" s="16">
        <v>725868.78</v>
      </c>
      <c r="P9" s="16">
        <v>10031</v>
      </c>
      <c r="Q9" s="16">
        <v>17481.331999999999</v>
      </c>
      <c r="R9" s="16">
        <v>152712.59</v>
      </c>
      <c r="S9" s="16">
        <v>137172.78599999999</v>
      </c>
      <c r="T9" s="16">
        <v>17052.016909999998</v>
      </c>
      <c r="U9" s="16">
        <v>29677.38624</v>
      </c>
      <c r="V9" s="16">
        <v>2034.9</v>
      </c>
      <c r="W9" s="16">
        <v>1704.527</v>
      </c>
      <c r="X9" s="16">
        <v>903</v>
      </c>
      <c r="Y9" s="16">
        <v>4741.0140000000001</v>
      </c>
      <c r="Z9" s="16">
        <v>36435</v>
      </c>
      <c r="AA9" s="16">
        <v>42463.091999999997</v>
      </c>
    </row>
    <row r="10" spans="1:27" ht="17.100000000000001" customHeight="1" x14ac:dyDescent="0.2">
      <c r="A10" s="18">
        <v>4</v>
      </c>
      <c r="B10" s="34" t="s">
        <v>115</v>
      </c>
      <c r="C10" s="16">
        <v>8157.9530700000005</v>
      </c>
      <c r="D10" s="16">
        <v>6600.5875900000001</v>
      </c>
      <c r="E10" s="16">
        <v>2584</v>
      </c>
      <c r="F10" s="16">
        <v>1894.2090000000001</v>
      </c>
      <c r="G10" s="16">
        <v>35462</v>
      </c>
      <c r="H10" s="16">
        <v>35107.896000000001</v>
      </c>
      <c r="I10" s="16">
        <v>1644</v>
      </c>
      <c r="J10" s="16">
        <v>1837.6030000000001</v>
      </c>
      <c r="K10" s="16">
        <v>2838</v>
      </c>
      <c r="L10" s="16">
        <v>6297.3770000000004</v>
      </c>
      <c r="M10" s="16">
        <v>5786</v>
      </c>
      <c r="N10" s="16">
        <v>712198.07</v>
      </c>
      <c r="O10" s="16">
        <v>648163.91299999994</v>
      </c>
      <c r="P10" s="16">
        <v>942</v>
      </c>
      <c r="Q10" s="16">
        <v>2199.56</v>
      </c>
      <c r="R10" s="16">
        <v>46052.63</v>
      </c>
      <c r="S10" s="16">
        <v>40237.798000000003</v>
      </c>
      <c r="T10" s="16">
        <v>2887.0660099999996</v>
      </c>
      <c r="U10" s="16">
        <v>4383.0227100000002</v>
      </c>
      <c r="V10" s="16">
        <v>3.6</v>
      </c>
      <c r="W10" s="16">
        <v>0.24099999999999999</v>
      </c>
      <c r="X10" s="16">
        <v>185</v>
      </c>
      <c r="Y10" s="16">
        <v>2266.91</v>
      </c>
      <c r="Z10" s="16">
        <v>4685</v>
      </c>
      <c r="AA10" s="16">
        <v>6224.87</v>
      </c>
    </row>
    <row r="11" spans="1:27" ht="17.100000000000001" customHeight="1" x14ac:dyDescent="0.2">
      <c r="A11" s="18">
        <v>5</v>
      </c>
      <c r="B11" s="34" t="s">
        <v>116</v>
      </c>
      <c r="C11" s="16">
        <v>58139.178359999998</v>
      </c>
      <c r="D11" s="16">
        <v>12940.687199999995</v>
      </c>
      <c r="E11" s="16"/>
      <c r="F11" s="16">
        <v>162.553</v>
      </c>
      <c r="G11" s="16">
        <v>43993</v>
      </c>
      <c r="H11" s="16">
        <v>22930.043000000001</v>
      </c>
      <c r="I11" s="16">
        <v>4974</v>
      </c>
      <c r="J11" s="16">
        <v>10537.129000000001</v>
      </c>
      <c r="K11" s="16">
        <v>336</v>
      </c>
      <c r="L11" s="16">
        <v>34738.792000000001</v>
      </c>
      <c r="M11" s="16">
        <v>1766</v>
      </c>
      <c r="N11" s="16">
        <v>1088679.48</v>
      </c>
      <c r="O11" s="16">
        <v>1357844.7279999999</v>
      </c>
      <c r="P11" s="16">
        <v>92</v>
      </c>
      <c r="Q11" s="16">
        <v>5005.4870000000001</v>
      </c>
      <c r="R11" s="16">
        <v>330935.96000000002</v>
      </c>
      <c r="S11" s="16">
        <v>220699.50399999999</v>
      </c>
      <c r="T11" s="16">
        <v>15951.298620000001</v>
      </c>
      <c r="U11" s="16">
        <v>12491.032770942998</v>
      </c>
      <c r="V11" s="16">
        <v>84</v>
      </c>
      <c r="W11" s="16"/>
      <c r="X11" s="16"/>
      <c r="Y11" s="16">
        <v>-154.101</v>
      </c>
      <c r="Z11" s="16">
        <v>9166</v>
      </c>
      <c r="AA11" s="16">
        <v>7588.2240000000002</v>
      </c>
    </row>
    <row r="12" spans="1:27" ht="17.100000000000001" customHeight="1" x14ac:dyDescent="0.2">
      <c r="A12" s="18">
        <v>6</v>
      </c>
      <c r="B12" s="34" t="s">
        <v>117</v>
      </c>
      <c r="C12" s="16">
        <v>3696.4012400000001</v>
      </c>
      <c r="D12" s="16">
        <v>7083.6578900000004</v>
      </c>
      <c r="E12" s="16">
        <v>3277</v>
      </c>
      <c r="F12" s="16">
        <v>1539.193</v>
      </c>
      <c r="G12" s="16">
        <v>18437</v>
      </c>
      <c r="H12" s="16">
        <v>16706.721000000001</v>
      </c>
      <c r="I12" s="16">
        <v>4223</v>
      </c>
      <c r="J12" s="16">
        <v>2618.6579999999999</v>
      </c>
      <c r="K12" s="16">
        <v>10008</v>
      </c>
      <c r="L12" s="16">
        <v>1910.4949999999999</v>
      </c>
      <c r="M12" s="16">
        <v>2244</v>
      </c>
      <c r="N12" s="16">
        <v>24258.400000000001</v>
      </c>
      <c r="O12" s="16">
        <v>61178.544000000002</v>
      </c>
      <c r="P12" s="16">
        <v>4162</v>
      </c>
      <c r="Q12" s="16">
        <v>4287.0929999999998</v>
      </c>
      <c r="R12" s="16">
        <v>21220.51</v>
      </c>
      <c r="S12" s="16">
        <v>22392.794999999998</v>
      </c>
      <c r="T12" s="16">
        <v>9530.0227300000006</v>
      </c>
      <c r="U12" s="16">
        <v>16002.19687</v>
      </c>
      <c r="V12" s="16">
        <v>105.6</v>
      </c>
      <c r="W12" s="16">
        <v>1313.8610000000001</v>
      </c>
      <c r="X12" s="16">
        <v>3489</v>
      </c>
      <c r="Y12" s="16">
        <v>2989.7809999999999</v>
      </c>
      <c r="Z12" s="16">
        <v>2346</v>
      </c>
      <c r="AA12" s="16">
        <v>2241.5639999999999</v>
      </c>
    </row>
    <row r="13" spans="1:27" ht="17.100000000000001" customHeight="1" x14ac:dyDescent="0.2">
      <c r="A13" s="18">
        <v>7</v>
      </c>
      <c r="B13" s="34" t="s">
        <v>118</v>
      </c>
      <c r="C13" s="16">
        <v>213185.61966</v>
      </c>
      <c r="D13" s="16">
        <v>176996.58337999997</v>
      </c>
      <c r="E13" s="16">
        <v>3779</v>
      </c>
      <c r="F13" s="16">
        <v>5849.915</v>
      </c>
      <c r="G13" s="16">
        <v>556460</v>
      </c>
      <c r="H13" s="16">
        <v>526194.17799999996</v>
      </c>
      <c r="I13" s="16">
        <v>38134</v>
      </c>
      <c r="J13" s="16">
        <v>44423.748</v>
      </c>
      <c r="K13" s="16">
        <v>19629</v>
      </c>
      <c r="L13" s="16">
        <v>150243.58199999999</v>
      </c>
      <c r="M13" s="16">
        <v>117461</v>
      </c>
      <c r="N13" s="16">
        <v>2092099.47</v>
      </c>
      <c r="O13" s="16">
        <v>2286354.65</v>
      </c>
      <c r="P13" s="16">
        <v>31173</v>
      </c>
      <c r="Q13" s="16">
        <v>56287.864000000001</v>
      </c>
      <c r="R13" s="16">
        <v>706917.92</v>
      </c>
      <c r="S13" s="16">
        <v>536890.48</v>
      </c>
      <c r="T13" s="16">
        <v>91669.438179999997</v>
      </c>
      <c r="U13" s="16">
        <v>126145.885430943</v>
      </c>
      <c r="V13" s="16">
        <v>4366.6000000000004</v>
      </c>
      <c r="W13" s="16">
        <v>5605.58</v>
      </c>
      <c r="X13" s="16">
        <v>4361</v>
      </c>
      <c r="Y13" s="16">
        <v>5105.1819999999998</v>
      </c>
      <c r="Z13" s="16">
        <v>91045</v>
      </c>
      <c r="AA13" s="16">
        <v>98028.862999999998</v>
      </c>
    </row>
    <row r="14" spans="1:27" ht="17.100000000000001" customHeight="1" x14ac:dyDescent="0.2">
      <c r="A14" s="18">
        <v>8</v>
      </c>
      <c r="B14" s="34" t="s">
        <v>119</v>
      </c>
      <c r="C14" s="16">
        <v>122862.52090999999</v>
      </c>
      <c r="D14" s="16">
        <v>124152.15782000001</v>
      </c>
      <c r="E14" s="16">
        <v>4241</v>
      </c>
      <c r="F14" s="16">
        <v>5322.2759999999998</v>
      </c>
      <c r="G14" s="16">
        <v>350845</v>
      </c>
      <c r="H14" s="16">
        <v>332657.326</v>
      </c>
      <c r="I14" s="16">
        <v>35286</v>
      </c>
      <c r="J14" s="16">
        <v>36431.758000000002</v>
      </c>
      <c r="K14" s="16">
        <v>15696</v>
      </c>
      <c r="L14" s="16">
        <v>78435.675000000003</v>
      </c>
      <c r="M14" s="16">
        <v>88198</v>
      </c>
      <c r="N14" s="16">
        <v>1040672.91</v>
      </c>
      <c r="O14" s="16">
        <v>917636.13899999997</v>
      </c>
      <c r="P14" s="16">
        <v>18994</v>
      </c>
      <c r="Q14" s="16">
        <v>33056.449000000001</v>
      </c>
      <c r="R14" s="16">
        <v>195347.35</v>
      </c>
      <c r="S14" s="16">
        <v>157406.152</v>
      </c>
      <c r="T14" s="16">
        <v>74849.376860000004</v>
      </c>
      <c r="U14" s="16">
        <v>105969.24473000001</v>
      </c>
      <c r="V14" s="16">
        <v>1412.6</v>
      </c>
      <c r="W14" s="16">
        <v>1518.0219999999999</v>
      </c>
      <c r="X14" s="16">
        <v>4257</v>
      </c>
      <c r="Y14" s="16">
        <v>5986.35</v>
      </c>
      <c r="Z14" s="16">
        <v>77239</v>
      </c>
      <c r="AA14" s="16">
        <v>74344.06</v>
      </c>
    </row>
    <row r="15" spans="1:27" ht="17.100000000000001" customHeight="1" x14ac:dyDescent="0.2">
      <c r="A15" s="18">
        <v>9</v>
      </c>
      <c r="B15" s="34" t="s">
        <v>120</v>
      </c>
      <c r="C15" s="16">
        <v>2012.1264799999999</v>
      </c>
      <c r="D15" s="16">
        <v>359.85928999999999</v>
      </c>
      <c r="E15" s="16"/>
      <c r="F15" s="16">
        <v>262.37299999999999</v>
      </c>
      <c r="G15" s="16">
        <v>15970</v>
      </c>
      <c r="H15" s="16">
        <v>8042.1639999999998</v>
      </c>
      <c r="I15" s="16"/>
      <c r="J15" s="16"/>
      <c r="K15" s="16"/>
      <c r="L15" s="16">
        <v>1347.88</v>
      </c>
      <c r="M15" s="16">
        <v>1775</v>
      </c>
      <c r="N15" s="16">
        <v>51712.38</v>
      </c>
      <c r="O15" s="16">
        <v>57780.404999999999</v>
      </c>
      <c r="P15" s="16">
        <v>1531</v>
      </c>
      <c r="Q15" s="16">
        <v>3593.7840000000001</v>
      </c>
      <c r="R15" s="16">
        <v>25192.98</v>
      </c>
      <c r="S15" s="16">
        <v>29685.968000000001</v>
      </c>
      <c r="T15" s="16">
        <v>2319.09629</v>
      </c>
      <c r="U15" s="16">
        <v>422.64933000000002</v>
      </c>
      <c r="V15" s="16"/>
      <c r="W15" s="16"/>
      <c r="X15" s="16"/>
      <c r="Y15" s="16">
        <v>61.014000000000003</v>
      </c>
      <c r="Z15" s="16">
        <v>-685</v>
      </c>
      <c r="AA15" s="16">
        <v>-4182.875</v>
      </c>
    </row>
    <row r="16" spans="1:27" ht="17.100000000000001" customHeight="1" x14ac:dyDescent="0.2">
      <c r="A16" s="18">
        <v>10</v>
      </c>
      <c r="B16" s="34" t="s">
        <v>121</v>
      </c>
      <c r="C16" s="16">
        <v>88310.972269999998</v>
      </c>
      <c r="D16" s="16">
        <v>52484.566270000003</v>
      </c>
      <c r="E16" s="16">
        <v>-462</v>
      </c>
      <c r="F16" s="16">
        <v>265.26600000000002</v>
      </c>
      <c r="G16" s="16">
        <v>189645</v>
      </c>
      <c r="H16" s="16">
        <v>185494.68799999999</v>
      </c>
      <c r="I16" s="16">
        <v>2848</v>
      </c>
      <c r="J16" s="16">
        <v>7991.99</v>
      </c>
      <c r="K16" s="16">
        <v>3933</v>
      </c>
      <c r="L16" s="16">
        <v>70460.028000000006</v>
      </c>
      <c r="M16" s="16">
        <v>27487</v>
      </c>
      <c r="N16" s="16">
        <v>999714.18</v>
      </c>
      <c r="O16" s="16">
        <v>1310938.1059999999</v>
      </c>
      <c r="P16" s="16">
        <v>10648</v>
      </c>
      <c r="Q16" s="16">
        <v>19637.631000000001</v>
      </c>
      <c r="R16" s="16">
        <v>486377.59</v>
      </c>
      <c r="S16" s="16">
        <v>349798.36</v>
      </c>
      <c r="T16" s="16">
        <v>14500.965029999999</v>
      </c>
      <c r="U16" s="16">
        <v>19753.991370943</v>
      </c>
      <c r="V16" s="16">
        <v>2954</v>
      </c>
      <c r="W16" s="16">
        <v>4087.558</v>
      </c>
      <c r="X16" s="16">
        <v>104</v>
      </c>
      <c r="Y16" s="16">
        <v>-942.18200000000002</v>
      </c>
      <c r="Z16" s="16">
        <v>14491</v>
      </c>
      <c r="AA16" s="16">
        <v>27867.678</v>
      </c>
    </row>
    <row r="17" spans="1:27" ht="17.100000000000001" customHeight="1" x14ac:dyDescent="0.2">
      <c r="A17" s="18">
        <v>11</v>
      </c>
      <c r="B17" s="34" t="s">
        <v>122</v>
      </c>
      <c r="C17" s="16">
        <v>412504.9522</v>
      </c>
      <c r="D17" s="16">
        <v>278987.350311619</v>
      </c>
      <c r="E17" s="16">
        <v>8858</v>
      </c>
      <c r="F17" s="16">
        <v>195986.976</v>
      </c>
      <c r="G17" s="16">
        <v>4287953</v>
      </c>
      <c r="H17" s="16">
        <v>4160056.3470000001</v>
      </c>
      <c r="I17" s="16">
        <v>160010</v>
      </c>
      <c r="J17" s="16">
        <v>201362.36300000001</v>
      </c>
      <c r="K17" s="16">
        <v>52954</v>
      </c>
      <c r="L17" s="16">
        <v>58512.480000000003</v>
      </c>
      <c r="M17" s="16">
        <v>71405</v>
      </c>
      <c r="N17" s="16">
        <v>29710927.829999998</v>
      </c>
      <c r="O17" s="16">
        <v>39856960.284000002</v>
      </c>
      <c r="P17" s="16">
        <v>49950</v>
      </c>
      <c r="Q17" s="16">
        <v>129902.447</v>
      </c>
      <c r="R17" s="16">
        <v>4255409.2300000004</v>
      </c>
      <c r="S17" s="16">
        <v>8796473.0629999992</v>
      </c>
      <c r="T17" s="16">
        <v>188248.37776</v>
      </c>
      <c r="U17" s="16">
        <v>219555.43385</v>
      </c>
      <c r="V17" s="16">
        <v>26969.4</v>
      </c>
      <c r="W17" s="16">
        <v>2353.6439999999998</v>
      </c>
      <c r="X17" s="16">
        <v>517649</v>
      </c>
      <c r="Y17" s="16">
        <v>537722.69700000004</v>
      </c>
      <c r="Z17" s="16">
        <v>156529</v>
      </c>
      <c r="AA17" s="16">
        <v>244177.73300000001</v>
      </c>
    </row>
    <row r="18" spans="1:27" ht="17.100000000000001" customHeight="1" x14ac:dyDescent="0.2">
      <c r="A18" s="18">
        <v>12</v>
      </c>
      <c r="B18" s="34" t="s">
        <v>123</v>
      </c>
      <c r="C18" s="16">
        <v>123781.48458999999</v>
      </c>
      <c r="D18" s="16"/>
      <c r="E18" s="16">
        <v>9207</v>
      </c>
      <c r="F18" s="16">
        <v>10998.41</v>
      </c>
      <c r="G18" s="16">
        <v>1398332</v>
      </c>
      <c r="H18" s="16">
        <v>1684915.473</v>
      </c>
      <c r="I18" s="16">
        <v>49294</v>
      </c>
      <c r="J18" s="16">
        <v>42359.010999999999</v>
      </c>
      <c r="K18" s="16">
        <v>159</v>
      </c>
      <c r="L18" s="16">
        <v>48395.131000000001</v>
      </c>
      <c r="M18" s="16">
        <v>44833</v>
      </c>
      <c r="N18" s="16">
        <v>39972154.439999998</v>
      </c>
      <c r="O18" s="16">
        <v>26267292.572000001</v>
      </c>
      <c r="P18" s="16">
        <v>73259</v>
      </c>
      <c r="Q18" s="16">
        <v>17565.034</v>
      </c>
      <c r="R18" s="16">
        <v>9585517.4900000002</v>
      </c>
      <c r="S18" s="16">
        <v>9327636.898</v>
      </c>
      <c r="T18" s="16">
        <v>50.353549999998883</v>
      </c>
      <c r="U18" s="16"/>
      <c r="V18" s="16">
        <v>496367.6</v>
      </c>
      <c r="W18" s="16">
        <v>1057800.03</v>
      </c>
      <c r="X18" s="16">
        <v>137740</v>
      </c>
      <c r="Y18" s="16">
        <v>821707.50600000005</v>
      </c>
      <c r="Z18" s="16">
        <v>58951</v>
      </c>
      <c r="AA18" s="16">
        <v>37.110999999999997</v>
      </c>
    </row>
    <row r="19" spans="1:27" ht="17.100000000000001" customHeight="1" x14ac:dyDescent="0.2">
      <c r="A19" s="18">
        <v>13</v>
      </c>
      <c r="B19" s="34" t="s">
        <v>124</v>
      </c>
      <c r="C19" s="16">
        <v>4474531.6990360003</v>
      </c>
      <c r="D19" s="16">
        <v>4997983.1278687092</v>
      </c>
      <c r="E19" s="16"/>
      <c r="F19" s="16">
        <v>44247.883999999998</v>
      </c>
      <c r="G19" s="16">
        <v>19172765</v>
      </c>
      <c r="H19" s="16">
        <v>19714121.791999999</v>
      </c>
      <c r="I19" s="16">
        <v>58041</v>
      </c>
      <c r="J19" s="16">
        <v>56042.078999999998</v>
      </c>
      <c r="K19" s="16">
        <v>3702</v>
      </c>
      <c r="L19" s="16">
        <v>6592724.0199999996</v>
      </c>
      <c r="M19" s="16">
        <v>6161330</v>
      </c>
      <c r="N19" s="16">
        <v>106609228.8</v>
      </c>
      <c r="O19" s="16">
        <v>94058862.423999995</v>
      </c>
      <c r="P19" s="16">
        <v>1309740</v>
      </c>
      <c r="Q19" s="16">
        <v>1533483.578</v>
      </c>
      <c r="R19" s="16">
        <v>15561985.189999999</v>
      </c>
      <c r="S19" s="16">
        <v>17207406.767000001</v>
      </c>
      <c r="T19" s="16">
        <v>2614512.2971899998</v>
      </c>
      <c r="U19" s="16">
        <v>2865424.8686778001</v>
      </c>
      <c r="V19" s="16"/>
      <c r="W19" s="16"/>
      <c r="X19" s="16">
        <v>305</v>
      </c>
      <c r="Y19" s="16">
        <v>82646.312999999995</v>
      </c>
      <c r="Z19" s="16">
        <v>3322446</v>
      </c>
      <c r="AA19" s="16">
        <v>3595049.0789999999</v>
      </c>
    </row>
    <row r="20" spans="1:27" ht="17.100000000000001" customHeight="1" x14ac:dyDescent="0.2">
      <c r="A20" s="18">
        <v>14</v>
      </c>
      <c r="B20" s="34" t="s">
        <v>125</v>
      </c>
      <c r="C20" s="16">
        <v>2485518.0327099999</v>
      </c>
      <c r="D20" s="16">
        <v>2280256.0933900001</v>
      </c>
      <c r="E20" s="16">
        <v>1000</v>
      </c>
      <c r="F20" s="16">
        <v>171278.12</v>
      </c>
      <c r="G20" s="16">
        <v>1021276</v>
      </c>
      <c r="H20" s="16">
        <v>1740168.7679999999</v>
      </c>
      <c r="I20" s="16">
        <v>106961</v>
      </c>
      <c r="J20" s="16">
        <v>171426.473</v>
      </c>
      <c r="K20" s="16">
        <v>1912</v>
      </c>
      <c r="L20" s="16">
        <v>53609.04</v>
      </c>
      <c r="M20" s="16">
        <v>107458</v>
      </c>
      <c r="N20" s="16">
        <v>45700736.890000001</v>
      </c>
      <c r="O20" s="16">
        <v>34770512.892999999</v>
      </c>
      <c r="P20" s="16">
        <v>47928</v>
      </c>
      <c r="Q20" s="16">
        <v>103930.978</v>
      </c>
      <c r="R20" s="16">
        <v>8647997.8800000008</v>
      </c>
      <c r="S20" s="16">
        <v>12330830.102</v>
      </c>
      <c r="T20" s="16">
        <v>1888246.7503799999</v>
      </c>
      <c r="U20" s="16">
        <v>1607484.5141800002</v>
      </c>
      <c r="V20" s="16"/>
      <c r="W20" s="16"/>
      <c r="X20" s="16">
        <v>54993</v>
      </c>
      <c r="Y20" s="16">
        <v>97186.494999999995</v>
      </c>
      <c r="Z20" s="16">
        <v>625195</v>
      </c>
      <c r="AA20" s="16">
        <v>637374.31099999999</v>
      </c>
    </row>
    <row r="21" spans="1:27" ht="17.100000000000001" customHeight="1" x14ac:dyDescent="0.2">
      <c r="A21" s="18">
        <v>15</v>
      </c>
      <c r="B21" s="34" t="s">
        <v>126</v>
      </c>
      <c r="C21" s="16">
        <v>246406.52312999999</v>
      </c>
      <c r="D21" s="16">
        <v>179927.39849000002</v>
      </c>
      <c r="E21" s="16"/>
      <c r="F21" s="16"/>
      <c r="G21" s="16">
        <v>3541155</v>
      </c>
      <c r="H21" s="16">
        <v>2700524.5380000002</v>
      </c>
      <c r="I21" s="16">
        <v>32035</v>
      </c>
      <c r="J21" s="16">
        <v>21602.871999999999</v>
      </c>
      <c r="K21" s="16"/>
      <c r="L21" s="16">
        <v>22887.241999999998</v>
      </c>
      <c r="M21" s="16">
        <v>25963</v>
      </c>
      <c r="N21" s="16">
        <v>105254096.90000001</v>
      </c>
      <c r="O21" s="16">
        <v>80557422.909999996</v>
      </c>
      <c r="P21" s="16">
        <v>8739</v>
      </c>
      <c r="Q21" s="16">
        <v>7413.683</v>
      </c>
      <c r="R21" s="16">
        <v>5904058.9100000001</v>
      </c>
      <c r="S21" s="16">
        <v>4993443.932</v>
      </c>
      <c r="T21" s="16">
        <v>1450.6371200000001</v>
      </c>
      <c r="U21" s="16">
        <v>1714.35492</v>
      </c>
      <c r="V21" s="16"/>
      <c r="W21" s="16"/>
      <c r="X21" s="16"/>
      <c r="Y21" s="16">
        <v>3000</v>
      </c>
      <c r="Z21" s="16">
        <v>28496</v>
      </c>
      <c r="AA21" s="16">
        <v>23827.742999999999</v>
      </c>
    </row>
    <row r="22" spans="1:27" ht="17.100000000000001" customHeight="1" x14ac:dyDescent="0.2">
      <c r="A22" s="18">
        <v>16</v>
      </c>
      <c r="B22" s="34" t="s">
        <v>127</v>
      </c>
      <c r="C22" s="16">
        <v>270887.9517240001</v>
      </c>
      <c r="D22" s="16">
        <v>264837.17318129184</v>
      </c>
      <c r="E22" s="16">
        <v>1245</v>
      </c>
      <c r="F22" s="16">
        <v>4326.2020000000002</v>
      </c>
      <c r="G22" s="16">
        <v>339311</v>
      </c>
      <c r="H22" s="16">
        <v>309658.652</v>
      </c>
      <c r="I22" s="16">
        <v>80528</v>
      </c>
      <c r="J22" s="16">
        <v>125573.91099999999</v>
      </c>
      <c r="K22" s="16">
        <v>6956</v>
      </c>
      <c r="L22" s="16">
        <v>48159.428999999996</v>
      </c>
      <c r="M22" s="16">
        <v>60245</v>
      </c>
      <c r="N22" s="16">
        <v>17631789.82</v>
      </c>
      <c r="O22" s="16">
        <v>24971274.548</v>
      </c>
      <c r="P22" s="16">
        <v>128866</v>
      </c>
      <c r="Q22" s="16">
        <v>142368.58499999999</v>
      </c>
      <c r="R22" s="16">
        <v>3319257.68</v>
      </c>
      <c r="S22" s="16">
        <v>3073006.281</v>
      </c>
      <c r="T22" s="16">
        <v>70349.744529999371</v>
      </c>
      <c r="U22" s="16">
        <v>97857.194974199607</v>
      </c>
      <c r="V22" s="16">
        <v>2791.2</v>
      </c>
      <c r="W22" s="16">
        <v>3292.183</v>
      </c>
      <c r="X22" s="16">
        <v>3380</v>
      </c>
      <c r="Y22" s="16">
        <v>5649.2060000000001</v>
      </c>
      <c r="Z22" s="16">
        <v>72803</v>
      </c>
      <c r="AA22" s="16">
        <v>90198.520999999993</v>
      </c>
    </row>
    <row r="23" spans="1:27" ht="17.100000000000001" customHeight="1" x14ac:dyDescent="0.2">
      <c r="A23" s="18">
        <v>17</v>
      </c>
      <c r="B23" s="34" t="s">
        <v>128</v>
      </c>
      <c r="C23" s="16">
        <v>8013630.6433900008</v>
      </c>
      <c r="D23" s="16">
        <v>8001991.1432416197</v>
      </c>
      <c r="E23" s="16">
        <v>20310</v>
      </c>
      <c r="F23" s="16">
        <v>426837.592</v>
      </c>
      <c r="G23" s="16">
        <v>29760792</v>
      </c>
      <c r="H23" s="16">
        <v>30309445.57</v>
      </c>
      <c r="I23" s="16">
        <v>486869</v>
      </c>
      <c r="J23" s="16">
        <v>618366.70900000003</v>
      </c>
      <c r="K23" s="16">
        <v>65683</v>
      </c>
      <c r="L23" s="16">
        <v>6824287.3420000002</v>
      </c>
      <c r="M23" s="16">
        <v>6471234</v>
      </c>
      <c r="N23" s="16">
        <v>344878934.68000001</v>
      </c>
      <c r="O23" s="16">
        <v>300482325.63099998</v>
      </c>
      <c r="P23" s="16">
        <v>1618482</v>
      </c>
      <c r="Q23" s="16">
        <v>1934664.3049999999</v>
      </c>
      <c r="R23" s="16">
        <v>47274226.380000003</v>
      </c>
      <c r="S23" s="16">
        <v>55728797.042999998</v>
      </c>
      <c r="T23" s="16">
        <v>4762858.16053</v>
      </c>
      <c r="U23" s="16">
        <v>4792036.3666019998</v>
      </c>
      <c r="V23" s="16">
        <v>526128.19999999995</v>
      </c>
      <c r="W23" s="16">
        <v>1063445.8570000001</v>
      </c>
      <c r="X23" s="16">
        <v>714067</v>
      </c>
      <c r="Y23" s="16">
        <v>1547912.2169999999</v>
      </c>
      <c r="Z23" s="16">
        <v>4264420</v>
      </c>
      <c r="AA23" s="16">
        <v>4590664.4979999997</v>
      </c>
    </row>
    <row r="24" spans="1:27" ht="17.100000000000001" customHeight="1" x14ac:dyDescent="0.2">
      <c r="A24" s="18">
        <v>18</v>
      </c>
      <c r="B24" s="34" t="s">
        <v>129</v>
      </c>
      <c r="C24" s="16">
        <v>684665.63057000004</v>
      </c>
      <c r="D24" s="16">
        <v>359317.32795000001</v>
      </c>
      <c r="E24" s="16"/>
      <c r="F24" s="16">
        <v>390290.19400000002</v>
      </c>
      <c r="G24" s="16">
        <v>1371370</v>
      </c>
      <c r="H24" s="16">
        <v>939182.83799999999</v>
      </c>
      <c r="I24" s="16">
        <v>8511</v>
      </c>
      <c r="J24" s="16">
        <v>6060.183</v>
      </c>
      <c r="K24" s="16">
        <v>3383</v>
      </c>
      <c r="L24" s="16">
        <v>1393379.1669999999</v>
      </c>
      <c r="M24" s="16">
        <v>1422891</v>
      </c>
      <c r="N24" s="16">
        <v>77539214.640000001</v>
      </c>
      <c r="O24" s="16">
        <v>70041411.697999999</v>
      </c>
      <c r="P24" s="16">
        <v>26125</v>
      </c>
      <c r="Q24" s="16">
        <v>43707.451000000001</v>
      </c>
      <c r="R24" s="16">
        <v>5181492.5999999996</v>
      </c>
      <c r="S24" s="16">
        <v>7470981.3130000001</v>
      </c>
      <c r="T24" s="16">
        <v>53561.172479999994</v>
      </c>
      <c r="U24" s="16">
        <v>13554.9580941</v>
      </c>
      <c r="V24" s="16">
        <v>39406</v>
      </c>
      <c r="W24" s="16">
        <v>1020.306</v>
      </c>
      <c r="X24" s="16">
        <v>563119</v>
      </c>
      <c r="Y24" s="16">
        <v>602540.35100000002</v>
      </c>
      <c r="Z24" s="16">
        <v>226242</v>
      </c>
      <c r="AA24" s="16">
        <v>198648.31400000001</v>
      </c>
    </row>
    <row r="25" spans="1:27" ht="17.100000000000001" customHeight="1" x14ac:dyDescent="0.2">
      <c r="A25" s="18">
        <v>19</v>
      </c>
      <c r="B25" s="34" t="s">
        <v>130</v>
      </c>
      <c r="C25" s="16">
        <v>4039903.5221599997</v>
      </c>
      <c r="D25" s="16">
        <v>4008577.9063499998</v>
      </c>
      <c r="E25" s="16"/>
      <c r="F25" s="16">
        <v>7007.21</v>
      </c>
      <c r="G25" s="16">
        <v>15913479</v>
      </c>
      <c r="H25" s="16">
        <v>18206245.416000001</v>
      </c>
      <c r="I25" s="16">
        <v>311003</v>
      </c>
      <c r="J25" s="16">
        <v>370276.33199999999</v>
      </c>
      <c r="K25" s="16">
        <v>25483</v>
      </c>
      <c r="L25" s="16">
        <v>4870352.5590000004</v>
      </c>
      <c r="M25" s="16">
        <v>4537216</v>
      </c>
      <c r="N25" s="16">
        <v>76872703.700000003</v>
      </c>
      <c r="O25" s="16">
        <v>62149884.887000002</v>
      </c>
      <c r="P25" s="16">
        <v>1274965</v>
      </c>
      <c r="Q25" s="16">
        <v>1461887.8659999999</v>
      </c>
      <c r="R25" s="16">
        <v>11261102.119999999</v>
      </c>
      <c r="S25" s="16">
        <v>15390798.753</v>
      </c>
      <c r="T25" s="16">
        <v>4027029.4000399997</v>
      </c>
      <c r="U25" s="16">
        <v>4186935.4430525</v>
      </c>
      <c r="V25" s="16">
        <v>468615.9</v>
      </c>
      <c r="W25" s="16">
        <v>1040386.405</v>
      </c>
      <c r="X25" s="16">
        <v>701</v>
      </c>
      <c r="Y25" s="16">
        <v>20400.508999999998</v>
      </c>
      <c r="Z25" s="16">
        <v>2188534</v>
      </c>
      <c r="AA25" s="16">
        <v>2494488.7439999999</v>
      </c>
    </row>
    <row r="26" spans="1:27" ht="17.100000000000001" customHeight="1" x14ac:dyDescent="0.2">
      <c r="A26" s="18">
        <v>20</v>
      </c>
      <c r="B26" s="34" t="s">
        <v>131</v>
      </c>
      <c r="C26" s="16">
        <v>2160044.1150400001</v>
      </c>
      <c r="D26" s="16">
        <v>2554901.7085500001</v>
      </c>
      <c r="E26" s="16"/>
      <c r="F26" s="16"/>
      <c r="G26" s="16">
        <v>5279272</v>
      </c>
      <c r="H26" s="16">
        <v>4959343.466</v>
      </c>
      <c r="I26" s="16">
        <v>33095</v>
      </c>
      <c r="J26" s="16">
        <v>35721.697</v>
      </c>
      <c r="K26" s="16"/>
      <c r="L26" s="16">
        <v>60234.091</v>
      </c>
      <c r="M26" s="16">
        <v>60236</v>
      </c>
      <c r="N26" s="16">
        <v>48542333.560000002</v>
      </c>
      <c r="O26" s="16">
        <v>43484782.778999999</v>
      </c>
      <c r="P26" s="16">
        <v>102231</v>
      </c>
      <c r="Q26" s="16">
        <v>186715.86900000001</v>
      </c>
      <c r="R26" s="16">
        <v>19053951</v>
      </c>
      <c r="S26" s="16">
        <v>21366665.028000001</v>
      </c>
      <c r="T26" s="16">
        <v>98888.644650000002</v>
      </c>
      <c r="U26" s="16">
        <v>87226.783709999989</v>
      </c>
      <c r="V26" s="16"/>
      <c r="W26" s="16"/>
      <c r="X26" s="16">
        <v>12979</v>
      </c>
      <c r="Y26" s="16">
        <v>774573.43700000003</v>
      </c>
      <c r="Z26" s="16">
        <v>1365436</v>
      </c>
      <c r="AA26" s="16">
        <v>1459154.148</v>
      </c>
    </row>
    <row r="27" spans="1:27" ht="17.100000000000001" customHeight="1" x14ac:dyDescent="0.2">
      <c r="A27" s="18">
        <v>21</v>
      </c>
      <c r="B27" s="34" t="s">
        <v>132</v>
      </c>
      <c r="C27" s="16">
        <v>569745.31366000045</v>
      </c>
      <c r="D27" s="16">
        <v>595550.68120999937</v>
      </c>
      <c r="E27" s="16">
        <v>570</v>
      </c>
      <c r="F27" s="16">
        <v>9312.1010000000006</v>
      </c>
      <c r="G27" s="16">
        <v>1439054</v>
      </c>
      <c r="H27" s="16">
        <v>1311308.091</v>
      </c>
      <c r="I27" s="16">
        <v>51358</v>
      </c>
      <c r="J27" s="16">
        <v>119369.03599999999</v>
      </c>
      <c r="K27" s="16">
        <v>4964</v>
      </c>
      <c r="L27" s="16">
        <v>82432.502999999997</v>
      </c>
      <c r="M27" s="16">
        <v>178146</v>
      </c>
      <c r="N27" s="16">
        <v>30039053</v>
      </c>
      <c r="O27" s="16">
        <v>29636044.651000001</v>
      </c>
      <c r="P27" s="16">
        <v>76029</v>
      </c>
      <c r="Q27" s="16">
        <v>87992.721999999994</v>
      </c>
      <c r="R27" s="16">
        <v>3902725.99</v>
      </c>
      <c r="S27" s="16">
        <v>4381065.9859999996</v>
      </c>
      <c r="T27" s="16">
        <v>185276.2287200003</v>
      </c>
      <c r="U27" s="16">
        <v>116956.00111080027</v>
      </c>
      <c r="V27" s="16">
        <v>3999.1</v>
      </c>
      <c r="W27" s="16">
        <v>4705.598</v>
      </c>
      <c r="X27" s="16">
        <v>90962</v>
      </c>
      <c r="Y27" s="16">
        <v>102798.36199999999</v>
      </c>
      <c r="Z27" s="16">
        <v>293283</v>
      </c>
      <c r="AA27" s="16">
        <v>246453.51800000001</v>
      </c>
    </row>
    <row r="28" spans="1:27" ht="17.100000000000001" customHeight="1" x14ac:dyDescent="0.2">
      <c r="A28" s="18">
        <v>22</v>
      </c>
      <c r="B28" s="34" t="s">
        <v>133</v>
      </c>
      <c r="C28" s="16">
        <v>173933.58766999998</v>
      </c>
      <c r="D28" s="16">
        <v>119120.95447</v>
      </c>
      <c r="E28" s="16"/>
      <c r="F28" s="16"/>
      <c r="G28" s="16">
        <v>3310090</v>
      </c>
      <c r="H28" s="16">
        <v>2447874.9720000001</v>
      </c>
      <c r="I28" s="16">
        <v>32700</v>
      </c>
      <c r="J28" s="16">
        <v>22578.850999999999</v>
      </c>
      <c r="K28" s="16">
        <v>3</v>
      </c>
      <c r="L28" s="16">
        <v>9602.0249999999996</v>
      </c>
      <c r="M28" s="16">
        <v>11560</v>
      </c>
      <c r="N28" s="16">
        <v>102875946.27</v>
      </c>
      <c r="O28" s="16">
        <v>83537632.650999993</v>
      </c>
      <c r="P28" s="16"/>
      <c r="Q28" s="16"/>
      <c r="R28" s="16">
        <v>5782830.71</v>
      </c>
      <c r="S28" s="16">
        <v>4976822.9419999998</v>
      </c>
      <c r="T28" s="16">
        <v>15324.271847000002</v>
      </c>
      <c r="U28" s="16">
        <v>12528.1389</v>
      </c>
      <c r="V28" s="16"/>
      <c r="W28" s="16"/>
      <c r="X28" s="16"/>
      <c r="Y28" s="16">
        <v>956.36400000000003</v>
      </c>
      <c r="Z28" s="16">
        <v>34676</v>
      </c>
      <c r="AA28" s="16">
        <v>20529.039000000001</v>
      </c>
    </row>
    <row r="29" spans="1:27" ht="17.100000000000001" customHeight="1" x14ac:dyDescent="0.2">
      <c r="A29" s="18">
        <v>23</v>
      </c>
      <c r="B29" s="34" t="s">
        <v>134</v>
      </c>
      <c r="C29" s="16">
        <v>385338.47429000004</v>
      </c>
      <c r="D29" s="16">
        <v>364522.56471000001</v>
      </c>
      <c r="E29" s="16">
        <v>19740</v>
      </c>
      <c r="F29" s="16">
        <v>20228.088</v>
      </c>
      <c r="G29" s="16">
        <v>2447527</v>
      </c>
      <c r="H29" s="16">
        <v>2445490.7859999998</v>
      </c>
      <c r="I29" s="16">
        <v>50202</v>
      </c>
      <c r="J29" s="16">
        <v>64360.61</v>
      </c>
      <c r="K29" s="16">
        <v>31850</v>
      </c>
      <c r="L29" s="16">
        <v>408286.99599999998</v>
      </c>
      <c r="M29" s="16">
        <v>261185</v>
      </c>
      <c r="N29" s="16">
        <v>9009683.5</v>
      </c>
      <c r="O29" s="16">
        <v>11632568.965</v>
      </c>
      <c r="P29" s="16">
        <v>139132</v>
      </c>
      <c r="Q29" s="16">
        <v>154360.397</v>
      </c>
      <c r="R29" s="16">
        <v>2092123.55</v>
      </c>
      <c r="S29" s="16">
        <v>2142463.0240000002</v>
      </c>
      <c r="T29" s="16">
        <v>382778.43119500001</v>
      </c>
      <c r="U29" s="16">
        <v>374835.00718999997</v>
      </c>
      <c r="V29" s="16">
        <v>14107.2</v>
      </c>
      <c r="W29" s="16">
        <v>17333.547999999999</v>
      </c>
      <c r="X29" s="16">
        <v>46306</v>
      </c>
      <c r="Y29" s="16">
        <v>46643.192999999999</v>
      </c>
      <c r="Z29" s="16">
        <v>156248</v>
      </c>
      <c r="AA29" s="16">
        <v>171390.73</v>
      </c>
    </row>
    <row r="30" spans="1:27" ht="17.100000000000001" customHeight="1" x14ac:dyDescent="0.2">
      <c r="A30" s="18">
        <v>24</v>
      </c>
      <c r="B30" s="34" t="s">
        <v>135</v>
      </c>
      <c r="C30" s="16">
        <v>8013630.6433900008</v>
      </c>
      <c r="D30" s="16">
        <v>8001991.1432400001</v>
      </c>
      <c r="E30" s="16">
        <v>20310</v>
      </c>
      <c r="F30" s="16">
        <v>426837.59299999999</v>
      </c>
      <c r="G30" s="16">
        <v>29760792</v>
      </c>
      <c r="H30" s="16">
        <v>30309445.568999998</v>
      </c>
      <c r="I30" s="16">
        <v>486869</v>
      </c>
      <c r="J30" s="16">
        <v>618366.70900000003</v>
      </c>
      <c r="K30" s="16">
        <v>65683</v>
      </c>
      <c r="L30" s="16">
        <v>6824287.341</v>
      </c>
      <c r="M30" s="16">
        <v>6471234</v>
      </c>
      <c r="N30" s="16">
        <v>344878934.67000002</v>
      </c>
      <c r="O30" s="16">
        <v>300482325.63099998</v>
      </c>
      <c r="P30" s="16">
        <v>1618482</v>
      </c>
      <c r="Q30" s="16">
        <v>1934664.3049999999</v>
      </c>
      <c r="R30" s="16">
        <v>47274225.969999999</v>
      </c>
      <c r="S30" s="16">
        <v>55728797.045999996</v>
      </c>
      <c r="T30" s="16">
        <v>4762858.1489320006</v>
      </c>
      <c r="U30" s="16">
        <v>4792036.3320573997</v>
      </c>
      <c r="V30" s="16">
        <v>526128.19999999995</v>
      </c>
      <c r="W30" s="16">
        <v>1063445.8570000001</v>
      </c>
      <c r="X30" s="16">
        <v>714067</v>
      </c>
      <c r="Y30" s="16">
        <v>1547912.216</v>
      </c>
      <c r="Z30" s="16">
        <v>4264419</v>
      </c>
      <c r="AA30" s="16">
        <v>4590664.4929999998</v>
      </c>
    </row>
    <row r="31" spans="1:27" ht="17.100000000000001" customHeight="1" x14ac:dyDescent="0.2">
      <c r="A31" s="18">
        <v>25</v>
      </c>
      <c r="B31" s="34" t="s">
        <v>136</v>
      </c>
      <c r="C31" s="16">
        <v>973075.59199999995</v>
      </c>
      <c r="D31" s="16">
        <v>983295.85820059991</v>
      </c>
      <c r="E31" s="16"/>
      <c r="F31" s="16">
        <v>103116.916</v>
      </c>
      <c r="G31" s="16">
        <v>8906578</v>
      </c>
      <c r="H31" s="16">
        <v>8421409.5559999999</v>
      </c>
      <c r="I31" s="16">
        <v>4498</v>
      </c>
      <c r="J31" s="16">
        <v>3502.5630000000001</v>
      </c>
      <c r="K31" s="16">
        <v>0</v>
      </c>
      <c r="L31" s="16">
        <v>1237672.2409999999</v>
      </c>
      <c r="M31" s="16">
        <v>1094741</v>
      </c>
      <c r="N31" s="16">
        <v>32660403.109999999</v>
      </c>
      <c r="O31" s="16">
        <v>33503801.791999999</v>
      </c>
      <c r="P31" s="16">
        <v>89500</v>
      </c>
      <c r="Q31" s="16">
        <v>128828.395</v>
      </c>
      <c r="R31" s="16">
        <v>19858033.93</v>
      </c>
      <c r="S31" s="16">
        <v>119104428.778</v>
      </c>
      <c r="T31" s="16">
        <v>1404672.5126800002</v>
      </c>
      <c r="U31" s="16">
        <v>1281807.49315</v>
      </c>
      <c r="V31" s="16">
        <v>0</v>
      </c>
      <c r="W31" s="16">
        <v>0</v>
      </c>
      <c r="X31" s="16">
        <v>5195</v>
      </c>
      <c r="Y31" s="16">
        <v>173871.443</v>
      </c>
      <c r="Z31" s="16">
        <v>297863</v>
      </c>
      <c r="AA31" s="16">
        <v>335753.69400000002</v>
      </c>
    </row>
    <row r="32" spans="1:27" ht="17.100000000000001" customHeight="1" x14ac:dyDescent="0.2">
      <c r="A32" s="18">
        <v>26</v>
      </c>
      <c r="B32" s="35" t="s">
        <v>138</v>
      </c>
      <c r="C32" s="25">
        <v>0.18071536474067246</v>
      </c>
      <c r="D32" s="25">
        <v>7.3166361160951057E-2</v>
      </c>
      <c r="E32" s="25">
        <v>-3.3349793531857644E-2</v>
      </c>
      <c r="F32" s="25">
        <v>1.4851448485601814E-2</v>
      </c>
      <c r="G32" s="25">
        <v>6.3137984926296686E-2</v>
      </c>
      <c r="H32" s="25">
        <v>6.1504496235648874E-2</v>
      </c>
      <c r="I32" s="25">
        <v>4.4601422614667645E-2</v>
      </c>
      <c r="J32" s="25">
        <v>0.13091843839800787</v>
      </c>
      <c r="K32" s="25">
        <v>0.13161108973179178</v>
      </c>
      <c r="L32" s="25">
        <v>0.47082017751792565</v>
      </c>
      <c r="M32" s="25">
        <v>4.3898053684164606E-3</v>
      </c>
      <c r="N32" s="25">
        <v>9.0275794282324753E-2</v>
      </c>
      <c r="O32" s="25">
        <v>9.695089765001573E-2</v>
      </c>
      <c r="P32" s="25">
        <v>7.7575997610307715E-2</v>
      </c>
      <c r="Q32" s="25">
        <v>4.8116585452808169E-2</v>
      </c>
      <c r="R32" s="25">
        <v>0.21538986004695904</v>
      </c>
      <c r="S32" s="25">
        <v>0.10617123257331708</v>
      </c>
      <c r="T32" s="25">
        <v>5.8263742579159512E-2</v>
      </c>
      <c r="U32" s="25">
        <v>2.3544577825745139E-2</v>
      </c>
      <c r="V32" s="25">
        <v>0.18158973169411582</v>
      </c>
      <c r="W32" s="25">
        <v>0.2091947685214105</v>
      </c>
      <c r="X32" s="25">
        <v>2.7968018570764331E-3</v>
      </c>
      <c r="Y32" s="25">
        <v>7.3048724586559886E-3</v>
      </c>
      <c r="Z32" s="25">
        <v>1.1135128894248347E-2</v>
      </c>
      <c r="AA32" s="25">
        <v>5.4210044093382974E-2</v>
      </c>
    </row>
    <row r="33" spans="1:57" ht="17.100000000000001" customHeight="1" x14ac:dyDescent="0.2">
      <c r="A33" s="18">
        <v>27</v>
      </c>
      <c r="B33" s="35" t="s">
        <v>137</v>
      </c>
      <c r="C33" s="25">
        <v>8.5270371457885717E-3</v>
      </c>
      <c r="D33" s="25">
        <v>3.425693009671093E-3</v>
      </c>
      <c r="E33" s="25">
        <v>-3.2418406141409645E-2</v>
      </c>
      <c r="F33" s="25">
        <v>1.3274900963796312E-3</v>
      </c>
      <c r="G33" s="25">
        <v>5.3906372480065174E-3</v>
      </c>
      <c r="H33" s="25">
        <v>5.009845244066345E-3</v>
      </c>
      <c r="I33" s="25">
        <v>4.2634124931303355E-3</v>
      </c>
      <c r="J33" s="25">
        <v>1.3570279966406695E-2</v>
      </c>
      <c r="K33" s="25">
        <v>2.4898937094573227E-2</v>
      </c>
      <c r="L33" s="25">
        <v>2.3707300818982809E-2</v>
      </c>
      <c r="M33" s="25">
        <v>1.7589790829215281E-4</v>
      </c>
      <c r="N33" s="25">
        <v>2.5046485629389307E-3</v>
      </c>
      <c r="O33" s="25">
        <v>3.101030429120551E-3</v>
      </c>
      <c r="P33" s="25">
        <v>5.9014266252429906E-3</v>
      </c>
      <c r="Q33" s="25">
        <v>3.9744639786230248E-3</v>
      </c>
      <c r="R33" s="25">
        <v>9.6667355527892476E-3</v>
      </c>
      <c r="S33" s="25">
        <v>4.3648357209251469E-3</v>
      </c>
      <c r="T33" s="25">
        <v>4.682504334229066E-3</v>
      </c>
      <c r="U33" s="25">
        <v>1.8668639942842119E-3</v>
      </c>
      <c r="V33" s="25">
        <v>5.2088924455201083E-3</v>
      </c>
      <c r="W33" s="25">
        <v>4.1377373838204258E-3</v>
      </c>
      <c r="X33" s="25">
        <v>2.0776886752332368E-4</v>
      </c>
      <c r="Y33" s="25">
        <v>3.0017163504292266E-4</v>
      </c>
      <c r="Z33" s="25">
        <v>4.2743518330776972E-4</v>
      </c>
      <c r="AA33" s="25">
        <v>2.0057753264818138E-3</v>
      </c>
    </row>
    <row r="34" spans="1:57" s="33" customFormat="1" ht="17.100000000000001" customHeight="1" x14ac:dyDescent="0.2">
      <c r="A34" s="32">
        <v>28</v>
      </c>
      <c r="B34" s="39" t="s">
        <v>139</v>
      </c>
      <c r="C34" s="31">
        <v>0.52185898328838176</v>
      </c>
      <c r="D34" s="31">
        <v>0.66601219051681548</v>
      </c>
      <c r="E34" s="25">
        <v>1.1484575835475579</v>
      </c>
      <c r="F34" s="25">
        <v>0.90127544715118579</v>
      </c>
      <c r="G34" s="31">
        <v>0.62690759443625776</v>
      </c>
      <c r="H34" s="31">
        <v>0.62884758800961116</v>
      </c>
      <c r="I34" s="31">
        <v>0.85351120780968193</v>
      </c>
      <c r="J34" s="31">
        <v>0.7754556095201407</v>
      </c>
      <c r="K34" s="25">
        <v>0.78761205313748783</v>
      </c>
      <c r="L34" s="25">
        <v>0.47753392475090495</v>
      </c>
      <c r="M34" s="25">
        <v>0.69197527035130157</v>
      </c>
      <c r="N34" s="31">
        <v>0.44697630940081451</v>
      </c>
      <c r="O34" s="31">
        <v>0.39514018002412704</v>
      </c>
      <c r="P34" s="25">
        <v>0.51935116676152537</v>
      </c>
      <c r="Q34" s="31">
        <v>0.53474636189008928</v>
      </c>
      <c r="R34" s="25">
        <v>0.22363091034141458</v>
      </c>
      <c r="S34" s="25">
        <v>0.26345905980523932</v>
      </c>
      <c r="T34" s="25">
        <v>0.80416728532269932</v>
      </c>
      <c r="U34" s="25">
        <v>0.83440832862073544</v>
      </c>
      <c r="V34" s="25">
        <v>0.10935568486748877</v>
      </c>
      <c r="W34" s="25">
        <v>4.5779967803263745E-2</v>
      </c>
      <c r="X34" s="25">
        <v>0.97062976560293701</v>
      </c>
      <c r="Y34" s="25">
        <v>1.2691836187938046</v>
      </c>
      <c r="Z34" s="25">
        <v>0.81499641685211033</v>
      </c>
      <c r="AA34" s="25">
        <v>0.74098813955323295</v>
      </c>
      <c r="AB34"/>
      <c r="AC34"/>
      <c r="AD34"/>
      <c r="AE34"/>
      <c r="AF34"/>
      <c r="AG34"/>
      <c r="AH34"/>
      <c r="AI34"/>
      <c r="AJ34"/>
      <c r="AK34"/>
      <c r="AL34"/>
      <c r="AM34"/>
      <c r="AN34"/>
      <c r="AO34"/>
      <c r="AP34"/>
      <c r="AQ34"/>
      <c r="AR34"/>
      <c r="AS34"/>
      <c r="AT34"/>
      <c r="AU34"/>
      <c r="AV34"/>
      <c r="AW34"/>
      <c r="AX34"/>
      <c r="AY34"/>
      <c r="AZ34"/>
      <c r="BA34"/>
      <c r="BB34"/>
      <c r="BC34"/>
      <c r="BD34"/>
      <c r="BE34"/>
    </row>
    <row r="35" spans="1:57" s="33" customFormat="1" ht="17.100000000000001" customHeight="1" x14ac:dyDescent="0.2">
      <c r="A35" s="32">
        <v>29</v>
      </c>
      <c r="B35" s="39" t="s">
        <v>140</v>
      </c>
      <c r="C35" s="31">
        <v>2.0662190080599087E-2</v>
      </c>
      <c r="D35" s="31">
        <v>1.7489754913468103E-2</v>
      </c>
      <c r="E35" s="25"/>
      <c r="F35" s="25">
        <v>5.7474017629177733E-3</v>
      </c>
      <c r="G35" s="31">
        <v>2.6221392687608064E-2</v>
      </c>
      <c r="H35" s="31">
        <v>2.1145099099903024E-2</v>
      </c>
      <c r="I35" s="31">
        <v>0</v>
      </c>
      <c r="J35" s="31"/>
      <c r="K35" s="25"/>
      <c r="L35" s="25">
        <v>6.6792335785130028E-3</v>
      </c>
      <c r="M35" s="25">
        <v>5.3898019732263897E-3</v>
      </c>
      <c r="N35" s="31">
        <v>1.28072306086527E-2</v>
      </c>
      <c r="O35" s="31">
        <v>1.3787302734110315E-2</v>
      </c>
      <c r="P35" s="25">
        <v>1.2177858178633472E-2</v>
      </c>
      <c r="Q35" s="31">
        <v>1.3192055751238786E-2</v>
      </c>
      <c r="R35" s="25">
        <v>1.7027551728241375E-2</v>
      </c>
      <c r="S35" s="25">
        <v>1.0460013519157995E-2</v>
      </c>
      <c r="T35" s="25">
        <v>2.261525107996625E-3</v>
      </c>
      <c r="U35" s="25">
        <v>4.8066485745137544E-3</v>
      </c>
      <c r="V35" s="25"/>
      <c r="W35" s="25"/>
      <c r="X35" s="25"/>
      <c r="Y35" s="25">
        <v>8.5207081040662616E-4</v>
      </c>
      <c r="Z35" s="25">
        <v>9.4505897375383938E-3</v>
      </c>
      <c r="AA35" s="25">
        <v>1.1620528675552785E-2</v>
      </c>
      <c r="AB35"/>
      <c r="AC35"/>
      <c r="AD35"/>
      <c r="AE35"/>
      <c r="AF35"/>
      <c r="AG35"/>
      <c r="AH35"/>
      <c r="AI35"/>
      <c r="AJ35"/>
      <c r="AK35"/>
      <c r="AL35"/>
      <c r="AM35"/>
      <c r="AN35"/>
      <c r="AO35"/>
      <c r="AP35"/>
      <c r="AQ35"/>
      <c r="AR35"/>
      <c r="AS35"/>
      <c r="AT35"/>
      <c r="AU35"/>
      <c r="AV35"/>
      <c r="AW35"/>
      <c r="AX35"/>
      <c r="AY35"/>
      <c r="AZ35"/>
      <c r="BA35"/>
      <c r="BB35"/>
      <c r="BC35"/>
      <c r="BD35"/>
      <c r="BE35"/>
    </row>
    <row r="36" spans="1:57" s="33" customFormat="1" ht="17.100000000000001" customHeight="1" x14ac:dyDescent="0.2">
      <c r="A36" s="32">
        <v>30</v>
      </c>
      <c r="B36" s="39" t="s">
        <v>141</v>
      </c>
      <c r="C36" s="31">
        <v>0.5362681469833207</v>
      </c>
      <c r="D36" s="31">
        <v>0.44259224620463844</v>
      </c>
      <c r="E36" s="25">
        <v>0</v>
      </c>
      <c r="F36" s="25"/>
      <c r="G36" s="31">
        <v>0.38993632323972699</v>
      </c>
      <c r="H36" s="31">
        <v>0.3545069292492295</v>
      </c>
      <c r="I36" s="31">
        <v>0</v>
      </c>
      <c r="J36" s="31">
        <v>0</v>
      </c>
      <c r="K36" s="25">
        <v>0</v>
      </c>
      <c r="L36" s="25">
        <v>0.2039030882509035</v>
      </c>
      <c r="M36" s="25">
        <v>0.29441534749602777</v>
      </c>
      <c r="N36" s="31">
        <v>0.27822045919684874</v>
      </c>
      <c r="O36" s="31">
        <v>0.27208538829171053</v>
      </c>
      <c r="P36" s="25">
        <v>0.29120490450365477</v>
      </c>
      <c r="Q36" s="31">
        <v>0.18322815156343164</v>
      </c>
      <c r="R36" s="25">
        <v>0.57276454232071172</v>
      </c>
      <c r="S36" s="25">
        <v>0.6096207144492064</v>
      </c>
      <c r="T36" s="25">
        <v>1.2100535407151869E-2</v>
      </c>
      <c r="U36" s="25">
        <v>6.1793185974724271E-3</v>
      </c>
      <c r="V36" s="25">
        <v>0</v>
      </c>
      <c r="W36" s="25">
        <v>0</v>
      </c>
      <c r="X36" s="25">
        <v>0</v>
      </c>
      <c r="Y36" s="25">
        <v>4.1692247375009615E-2</v>
      </c>
      <c r="Z36" s="25">
        <v>0.42455856341997184</v>
      </c>
      <c r="AA36" s="25">
        <v>0.23690498224114417</v>
      </c>
      <c r="AB36"/>
      <c r="AC36"/>
      <c r="AD36"/>
      <c r="AE36"/>
      <c r="AF36"/>
      <c r="AG36"/>
      <c r="AH36"/>
      <c r="AI36"/>
      <c r="AJ36"/>
      <c r="AK36"/>
      <c r="AL36"/>
      <c r="AM36"/>
      <c r="AN36"/>
      <c r="AO36"/>
      <c r="AP36"/>
      <c r="AQ36"/>
      <c r="AR36"/>
      <c r="AS36"/>
      <c r="AT36"/>
      <c r="AU36"/>
      <c r="AV36"/>
      <c r="AW36"/>
      <c r="AX36"/>
      <c r="AY36"/>
      <c r="AZ36"/>
      <c r="BA36"/>
      <c r="BB36"/>
      <c r="BC36"/>
      <c r="BD36"/>
      <c r="BE36"/>
    </row>
    <row r="37" spans="1:57" ht="17.100000000000001" customHeight="1" x14ac:dyDescent="0.2">
      <c r="A37" s="18">
        <v>31</v>
      </c>
      <c r="B37" s="34" t="s">
        <v>142</v>
      </c>
      <c r="C37" s="16">
        <v>551881.10184000002</v>
      </c>
      <c r="D37" s="16">
        <v>526850.50300000003</v>
      </c>
      <c r="E37" s="16">
        <v>19747.352999999999</v>
      </c>
      <c r="F37" s="16">
        <v>17409.814870000002</v>
      </c>
      <c r="G37" s="16">
        <v>2386837.9649999999</v>
      </c>
      <c r="H37" s="16">
        <v>2479037.0440000002</v>
      </c>
      <c r="I37" s="16">
        <v>42493.703999999998</v>
      </c>
      <c r="J37" s="16">
        <v>54140.358</v>
      </c>
      <c r="K37" s="16">
        <v>31157.887999999999</v>
      </c>
      <c r="L37" s="16">
        <v>413331.88670999999</v>
      </c>
      <c r="M37" s="16">
        <v>389116.82408999995</v>
      </c>
      <c r="N37" s="16">
        <v>8524687.7625600006</v>
      </c>
      <c r="O37" s="16">
        <v>11003030.04816</v>
      </c>
      <c r="P37" s="16">
        <v>191366.03700000001</v>
      </c>
      <c r="Q37" s="16">
        <v>208839.92199999999</v>
      </c>
      <c r="R37" s="16">
        <v>3472210.6254000003</v>
      </c>
      <c r="S37" s="16">
        <v>4013608.0813000002</v>
      </c>
      <c r="T37" s="16">
        <v>376412.48300000001</v>
      </c>
      <c r="U37" s="16">
        <v>384676.96899999998</v>
      </c>
      <c r="V37" s="16">
        <v>13955.548000000001</v>
      </c>
      <c r="W37" s="16">
        <v>17283.09345</v>
      </c>
      <c r="X37" s="16">
        <v>44882.031999999999</v>
      </c>
      <c r="Y37" s="16">
        <v>44901.637999999999</v>
      </c>
      <c r="Z37" s="16">
        <v>175697.66899999999</v>
      </c>
      <c r="AA37" s="16">
        <v>193922.44200000001</v>
      </c>
    </row>
    <row r="38" spans="1:57" ht="17.100000000000001" customHeight="1" x14ac:dyDescent="0.2">
      <c r="A38" s="18">
        <v>32</v>
      </c>
      <c r="B38" s="34" t="s">
        <v>150</v>
      </c>
      <c r="C38" s="16">
        <v>407565.41262000002</v>
      </c>
      <c r="D38" s="16">
        <v>398485.25205000001</v>
      </c>
      <c r="E38" s="16">
        <v>19747.353999999999</v>
      </c>
      <c r="F38" s="16">
        <v>17409.815609999998</v>
      </c>
      <c r="G38" s="16">
        <v>2286837.9649999999</v>
      </c>
      <c r="H38" s="16">
        <v>2356965.17</v>
      </c>
      <c r="I38" s="16">
        <v>42493.703999999998</v>
      </c>
      <c r="J38" s="16">
        <v>54140.358</v>
      </c>
      <c r="K38" s="16">
        <v>31157.887999999999</v>
      </c>
      <c r="L38" s="16">
        <v>354214.88670999999</v>
      </c>
      <c r="M38" s="16">
        <v>329395.79563000001</v>
      </c>
      <c r="N38" s="16">
        <v>7905831.7625600006</v>
      </c>
      <c r="O38" s="16">
        <v>10376735.04816</v>
      </c>
      <c r="P38" s="16">
        <v>171863.64300000001</v>
      </c>
      <c r="Q38" s="16">
        <v>200609.709</v>
      </c>
      <c r="R38" s="16">
        <v>2539700.1684000003</v>
      </c>
      <c r="S38" s="16">
        <v>2614853.3763000001</v>
      </c>
      <c r="T38" s="16">
        <v>335570.75099999999</v>
      </c>
      <c r="U38" s="16">
        <v>358346.462</v>
      </c>
      <c r="V38" s="16">
        <v>13955.548000000001</v>
      </c>
      <c r="W38" s="16">
        <v>17283.093199999999</v>
      </c>
      <c r="X38" s="16">
        <v>44816.364000000001</v>
      </c>
      <c r="Y38" s="16">
        <v>44901.637999999999</v>
      </c>
      <c r="Z38" s="16">
        <v>160676.16</v>
      </c>
      <c r="AA38" s="16">
        <v>178849.83499999999</v>
      </c>
    </row>
    <row r="39" spans="1:57" s="29" customFormat="1" ht="17.100000000000001" customHeight="1" x14ac:dyDescent="0.2">
      <c r="A39" s="18">
        <v>33</v>
      </c>
      <c r="B39" s="34" t="s">
        <v>151</v>
      </c>
      <c r="C39" s="16"/>
      <c r="D39" s="16"/>
      <c r="E39" s="16"/>
      <c r="F39" s="16"/>
      <c r="G39" s="16">
        <v>100000</v>
      </c>
      <c r="H39" s="16">
        <v>100000</v>
      </c>
      <c r="I39" s="16"/>
      <c r="J39" s="16"/>
      <c r="K39" s="16"/>
      <c r="L39" s="16"/>
      <c r="M39" s="16"/>
      <c r="N39" s="16">
        <v>550000</v>
      </c>
      <c r="O39" s="16">
        <v>550000</v>
      </c>
      <c r="P39" s="16"/>
      <c r="Q39" s="16"/>
      <c r="R39" s="16">
        <v>218932</v>
      </c>
      <c r="S39" s="16">
        <v>191565.5</v>
      </c>
      <c r="T39" s="16"/>
      <c r="U39" s="16"/>
      <c r="V39" s="16"/>
      <c r="W39" s="16"/>
      <c r="X39" s="16"/>
      <c r="Y39" s="16"/>
      <c r="Z39" s="16"/>
      <c r="AA39" s="16"/>
      <c r="AB39"/>
      <c r="AC39"/>
      <c r="AD39"/>
      <c r="AE39"/>
      <c r="AF39"/>
      <c r="AG39"/>
      <c r="AH39"/>
      <c r="AI39"/>
      <c r="AJ39"/>
      <c r="AK39"/>
      <c r="AL39"/>
      <c r="AM39"/>
      <c r="AN39"/>
      <c r="AO39"/>
      <c r="AP39"/>
      <c r="AQ39"/>
      <c r="AR39"/>
      <c r="AS39"/>
      <c r="AT39"/>
      <c r="AU39"/>
      <c r="AV39"/>
      <c r="AW39"/>
      <c r="AX39"/>
      <c r="AY39"/>
      <c r="AZ39"/>
      <c r="BA39"/>
      <c r="BB39"/>
      <c r="BC39"/>
      <c r="BD39"/>
      <c r="BE39"/>
    </row>
    <row r="40" spans="1:57" s="29" customFormat="1" ht="17.100000000000001" customHeight="1" x14ac:dyDescent="0.2">
      <c r="A40" s="18">
        <v>34</v>
      </c>
      <c r="B40" s="34" t="s">
        <v>152</v>
      </c>
      <c r="C40" s="16"/>
      <c r="D40" s="16">
        <v>128365.25199999999</v>
      </c>
      <c r="E40" s="16"/>
      <c r="F40" s="16"/>
      <c r="G40" s="16"/>
      <c r="H40" s="16">
        <v>22071.874</v>
      </c>
      <c r="I40" s="16"/>
      <c r="J40" s="16"/>
      <c r="K40" s="16"/>
      <c r="L40" s="16">
        <v>59117</v>
      </c>
      <c r="M40" s="16">
        <v>59721.028460000001</v>
      </c>
      <c r="N40" s="16">
        <v>68856</v>
      </c>
      <c r="O40" s="16">
        <v>76295</v>
      </c>
      <c r="P40" s="16">
        <v>19502.394</v>
      </c>
      <c r="Q40" s="16">
        <v>8230.2139999999999</v>
      </c>
      <c r="R40" s="16">
        <v>713578.45698000002</v>
      </c>
      <c r="S40" s="16">
        <v>1207189.2050000001</v>
      </c>
      <c r="T40" s="16">
        <v>40841.732000000004</v>
      </c>
      <c r="U40" s="16">
        <v>26330.507000000001</v>
      </c>
      <c r="V40" s="16"/>
      <c r="W40" s="16"/>
      <c r="X40" s="16">
        <v>65.668999999999997</v>
      </c>
      <c r="Y40" s="16"/>
      <c r="Z40" s="16">
        <v>15021.509</v>
      </c>
      <c r="AA40" s="16">
        <v>15072.607</v>
      </c>
      <c r="AB40"/>
      <c r="AC40"/>
      <c r="AD40"/>
      <c r="AE40"/>
      <c r="AF40"/>
      <c r="AG40"/>
      <c r="AH40"/>
      <c r="AI40"/>
      <c r="AJ40"/>
      <c r="AK40"/>
      <c r="AL40"/>
      <c r="AM40"/>
      <c r="AN40"/>
      <c r="AO40"/>
      <c r="AP40"/>
      <c r="AQ40"/>
      <c r="AR40"/>
      <c r="AS40"/>
      <c r="AT40"/>
      <c r="AU40"/>
      <c r="AV40"/>
      <c r="AW40"/>
      <c r="AX40"/>
      <c r="AY40"/>
      <c r="AZ40"/>
      <c r="BA40"/>
      <c r="BB40"/>
      <c r="BC40"/>
      <c r="BD40"/>
      <c r="BE40"/>
    </row>
    <row r="41" spans="1:57" ht="17.100000000000001" customHeight="1" x14ac:dyDescent="0.2">
      <c r="A41" s="18">
        <v>35</v>
      </c>
      <c r="B41" s="34" t="s">
        <v>143</v>
      </c>
      <c r="C41" s="25">
        <v>0.20258220083887651</v>
      </c>
      <c r="D41" s="25">
        <v>0.24595682795492549</v>
      </c>
      <c r="E41" s="25">
        <v>2.6426284603334467</v>
      </c>
      <c r="F41" s="25">
        <v>0.19523182815020587</v>
      </c>
      <c r="G41" s="25">
        <v>0.14934669837478404</v>
      </c>
      <c r="H41" s="25">
        <v>0.18881719254488338</v>
      </c>
      <c r="I41" s="25">
        <v>0.18728656642497005</v>
      </c>
      <c r="J41" s="25">
        <v>0.23987471498257332</v>
      </c>
      <c r="K41" s="16">
        <v>0.88750276651312821</v>
      </c>
      <c r="L41" s="16">
        <v>0.18439076056596151</v>
      </c>
      <c r="M41" s="16">
        <v>0.17735890180258029</v>
      </c>
      <c r="N41" s="25">
        <v>0.18550040235350695</v>
      </c>
      <c r="O41" s="25">
        <v>0.27840924295422992</v>
      </c>
      <c r="P41" s="16">
        <v>0.2119208231771901</v>
      </c>
      <c r="Q41" s="16">
        <v>0.2015402688956599</v>
      </c>
      <c r="R41" s="25">
        <v>0.16534019525125809</v>
      </c>
      <c r="S41" s="25">
        <v>0.1976353674289584</v>
      </c>
      <c r="T41" s="25">
        <v>0.16823087964998953</v>
      </c>
      <c r="U41" s="25">
        <v>0.16064810300275079</v>
      </c>
      <c r="V41" s="25">
        <v>1.5541027718263869</v>
      </c>
      <c r="W41" s="25">
        <v>1.5060907000770263</v>
      </c>
      <c r="X41" s="25">
        <v>1.4576752399184869</v>
      </c>
      <c r="Y41" s="25">
        <v>0.40931836047303732</v>
      </c>
      <c r="Z41" s="25">
        <v>0.12013248670837764</v>
      </c>
      <c r="AA41" s="25">
        <v>0.13021661990442171</v>
      </c>
    </row>
    <row r="42" spans="1:57" ht="17.100000000000001" customHeight="1" x14ac:dyDescent="0.2">
      <c r="A42" s="18">
        <v>36</v>
      </c>
      <c r="B42" s="34" t="s">
        <v>144</v>
      </c>
      <c r="C42" s="25">
        <v>0.14960740275230805</v>
      </c>
      <c r="D42" s="25">
        <v>0.18603032173822745</v>
      </c>
      <c r="E42" s="25">
        <v>2.6426285941553549</v>
      </c>
      <c r="F42" s="25">
        <v>0.19523183644848782</v>
      </c>
      <c r="G42" s="25">
        <v>0.14934669837478404</v>
      </c>
      <c r="H42" s="25">
        <v>0.18713607636593355</v>
      </c>
      <c r="I42" s="25">
        <v>0.18728656642497005</v>
      </c>
      <c r="J42" s="25">
        <v>0.23987471498257332</v>
      </c>
      <c r="K42" s="16">
        <v>0.88750276651312821</v>
      </c>
      <c r="L42" s="16">
        <v>0.15801817973474683</v>
      </c>
      <c r="M42" s="16">
        <v>0.15013814092451461</v>
      </c>
      <c r="N42" s="25">
        <v>0.18400206997345772</v>
      </c>
      <c r="O42" s="25">
        <v>0.27647875352557066</v>
      </c>
      <c r="P42" s="16">
        <v>0.19032366071723963</v>
      </c>
      <c r="Q42" s="16">
        <v>0.19359772934094507</v>
      </c>
      <c r="R42" s="25">
        <v>0.13136091975904057</v>
      </c>
      <c r="S42" s="25">
        <v>0.13819177521624526</v>
      </c>
      <c r="T42" s="25">
        <v>0.14997739228945181</v>
      </c>
      <c r="U42" s="25">
        <v>0.14965200408981938</v>
      </c>
      <c r="V42" s="25">
        <v>1.5541027718263869</v>
      </c>
      <c r="W42" s="25">
        <v>1.5060906782914196</v>
      </c>
      <c r="X42" s="25">
        <v>1.4555424795823468</v>
      </c>
      <c r="Y42" s="25">
        <v>0.40931836047303732</v>
      </c>
      <c r="Z42" s="25">
        <v>0.10986159785394284</v>
      </c>
      <c r="AA42" s="25">
        <v>0.12009554306336313</v>
      </c>
    </row>
    <row r="43" spans="1:57" ht="17.100000000000001" customHeight="1" x14ac:dyDescent="0.2">
      <c r="A43" s="18">
        <v>37</v>
      </c>
      <c r="B43" s="34" t="s">
        <v>145</v>
      </c>
      <c r="C43" s="25">
        <v>0.14960740275230805</v>
      </c>
      <c r="D43" s="25">
        <v>0.18603032173822745</v>
      </c>
      <c r="E43" s="25">
        <v>2.6426285941553549</v>
      </c>
      <c r="F43" s="25">
        <v>0.19523183644848782</v>
      </c>
      <c r="G43" s="25">
        <v>0.14308960423748746</v>
      </c>
      <c r="H43" s="25">
        <v>0.17951952247046526</v>
      </c>
      <c r="I43" s="25">
        <v>0.18728656642497005</v>
      </c>
      <c r="J43" s="25">
        <v>0.23987471498257332</v>
      </c>
      <c r="K43" s="16">
        <v>0.88750276651312821</v>
      </c>
      <c r="L43" s="16">
        <v>0.15801817973474683</v>
      </c>
      <c r="M43" s="16">
        <v>0.15013814092451461</v>
      </c>
      <c r="N43" s="25">
        <v>0.17203386373105217</v>
      </c>
      <c r="O43" s="25">
        <v>0.26256212483741825</v>
      </c>
      <c r="P43" s="16">
        <v>0.19032366071723963</v>
      </c>
      <c r="Q43" s="16">
        <v>0.19359772934094507</v>
      </c>
      <c r="R43" s="25">
        <v>0.12093578616779181</v>
      </c>
      <c r="S43" s="25">
        <v>0.12875883676976163</v>
      </c>
      <c r="T43" s="25">
        <v>0.14997739228945181</v>
      </c>
      <c r="U43" s="25">
        <v>0.14965200408981938</v>
      </c>
      <c r="V43" s="25">
        <v>1.5541027718263869</v>
      </c>
      <c r="W43" s="25">
        <v>1.5060906782914196</v>
      </c>
      <c r="X43" s="25">
        <v>1.4555424795823468</v>
      </c>
      <c r="Y43" s="25">
        <v>0.40931836047303732</v>
      </c>
      <c r="Z43" s="25">
        <v>0.10986159785394284</v>
      </c>
      <c r="AA43" s="25">
        <v>0.12009554306336313</v>
      </c>
    </row>
    <row r="44" spans="1:57" ht="17.100000000000001" customHeight="1" x14ac:dyDescent="0.2">
      <c r="A44" s="18">
        <v>38</v>
      </c>
      <c r="B44" s="34" t="s">
        <v>153</v>
      </c>
      <c r="C44" s="16">
        <v>2724232.9264600002</v>
      </c>
      <c r="D44" s="16">
        <v>2142044.6318999999</v>
      </c>
      <c r="E44" s="16">
        <v>7472.6180000000004</v>
      </c>
      <c r="F44" s="16">
        <v>89175.085000000006</v>
      </c>
      <c r="G44" s="16">
        <v>15981859.598999999</v>
      </c>
      <c r="H44" s="16">
        <v>13129297.234999999</v>
      </c>
      <c r="I44" s="16">
        <v>226891.36124999999</v>
      </c>
      <c r="J44" s="16">
        <v>225702.6465</v>
      </c>
      <c r="K44" s="16">
        <v>35107.370000000003</v>
      </c>
      <c r="L44" s="16">
        <v>2241608.4484999999</v>
      </c>
      <c r="M44" s="16">
        <v>2193951.4743000004</v>
      </c>
      <c r="N44" s="16">
        <v>45955090.417079292</v>
      </c>
      <c r="O44" s="16">
        <v>39521065.936625108</v>
      </c>
      <c r="P44" s="16">
        <v>903007.23699999996</v>
      </c>
      <c r="Q44" s="16">
        <v>1036219.328</v>
      </c>
      <c r="R44" s="16">
        <v>21000402.353</v>
      </c>
      <c r="S44" s="16">
        <v>20308146.934999999</v>
      </c>
      <c r="T44" s="16">
        <v>2237475.568</v>
      </c>
      <c r="U44" s="16">
        <v>2394531.6614999999</v>
      </c>
      <c r="V44" s="16">
        <v>8979.8102500000005</v>
      </c>
      <c r="W44" s="16">
        <v>11475.466550000001</v>
      </c>
      <c r="X44" s="16">
        <v>30790.145</v>
      </c>
      <c r="Y44" s="16">
        <v>109698.568</v>
      </c>
      <c r="Z44" s="16">
        <v>1462532.524</v>
      </c>
      <c r="AA44" s="16">
        <v>1489229.5787</v>
      </c>
    </row>
    <row r="45" spans="1:57" ht="17.100000000000001" customHeight="1" x14ac:dyDescent="0.2">
      <c r="A45" s="18">
        <v>39</v>
      </c>
      <c r="B45" s="34" t="s">
        <v>146</v>
      </c>
      <c r="C45" s="16">
        <v>2375687.2859999998</v>
      </c>
      <c r="D45" s="16">
        <v>1811986.9149000002</v>
      </c>
      <c r="E45" s="16">
        <v>4337.0680000000002</v>
      </c>
      <c r="F45" s="16">
        <v>82755.385999999999</v>
      </c>
      <c r="G45" s="16">
        <v>14675174.050000001</v>
      </c>
      <c r="H45" s="16">
        <v>12006783.050000001</v>
      </c>
      <c r="I45" s="16">
        <v>148362.84525000001</v>
      </c>
      <c r="J45" s="16">
        <v>140800.383</v>
      </c>
      <c r="K45" s="16">
        <v>1363.0450000000001</v>
      </c>
      <c r="L45" s="16">
        <v>2072698.2287000001</v>
      </c>
      <c r="M45" s="16">
        <v>2038792.4483</v>
      </c>
      <c r="N45" s="16">
        <v>34222665.772939995</v>
      </c>
      <c r="O45" s="16">
        <v>29650223.490139998</v>
      </c>
      <c r="P45" s="16">
        <v>806944.51699999999</v>
      </c>
      <c r="Q45" s="16">
        <v>930277.81400000001</v>
      </c>
      <c r="R45" s="16">
        <v>18084455.190000001</v>
      </c>
      <c r="S45" s="16">
        <v>17265632.585000001</v>
      </c>
      <c r="T45" s="16">
        <v>2004462.4040000001</v>
      </c>
      <c r="U45" s="16">
        <v>2158360.4610000001</v>
      </c>
      <c r="V45" s="16">
        <v>2868.7939999999999</v>
      </c>
      <c r="W45" s="16">
        <v>3253.4652999999998</v>
      </c>
      <c r="X45" s="16">
        <v>26288.771000000001</v>
      </c>
      <c r="Y45" s="16">
        <v>101176.94100000001</v>
      </c>
      <c r="Z45" s="16">
        <v>1340741.1399999999</v>
      </c>
      <c r="AA45" s="16">
        <v>1357683.1417</v>
      </c>
    </row>
    <row r="46" spans="1:57" ht="17.100000000000001" customHeight="1" x14ac:dyDescent="0.2">
      <c r="A46" s="18">
        <v>40</v>
      </c>
      <c r="B46" s="34" t="s">
        <v>147</v>
      </c>
      <c r="C46" s="16"/>
      <c r="D46" s="16"/>
      <c r="E46" s="16"/>
      <c r="F46" s="16"/>
      <c r="G46" s="16">
        <v>213705.78200000001</v>
      </c>
      <c r="H46" s="16">
        <v>126688.959</v>
      </c>
      <c r="I46" s="16">
        <v>8812.5715</v>
      </c>
      <c r="J46" s="16">
        <v>14776.273999999999</v>
      </c>
      <c r="K46" s="16">
        <v>1459.95</v>
      </c>
      <c r="L46" s="16"/>
      <c r="M46" s="16"/>
      <c r="N46" s="16">
        <v>5533863.9285142804</v>
      </c>
      <c r="O46" s="16">
        <v>4327742.3951000897</v>
      </c>
      <c r="P46" s="16">
        <v>16207.111999999999</v>
      </c>
      <c r="Q46" s="16">
        <v>20891.728999999999</v>
      </c>
      <c r="R46" s="16">
        <v>1467316.0236</v>
      </c>
      <c r="S46" s="16">
        <v>1449640.2424999999</v>
      </c>
      <c r="T46" s="16"/>
      <c r="U46" s="16"/>
      <c r="V46" s="16"/>
      <c r="W46" s="16"/>
      <c r="X46" s="16"/>
      <c r="Y46" s="16"/>
      <c r="Z46" s="16"/>
      <c r="AA46" s="16"/>
    </row>
    <row r="47" spans="1:57" ht="17.100000000000001" customHeight="1" x14ac:dyDescent="0.2">
      <c r="A47" s="18">
        <v>41</v>
      </c>
      <c r="B47" s="34" t="s">
        <v>148</v>
      </c>
      <c r="C47" s="16">
        <v>307398.98625000002</v>
      </c>
      <c r="D47" s="16">
        <v>304359.02500000002</v>
      </c>
      <c r="E47" s="16">
        <v>3135.55</v>
      </c>
      <c r="F47" s="16">
        <v>6419.6989999999996</v>
      </c>
      <c r="G47" s="16">
        <v>986150.08700000006</v>
      </c>
      <c r="H47" s="16">
        <v>957575.15099999995</v>
      </c>
      <c r="I47" s="16">
        <v>67112.837499999994</v>
      </c>
      <c r="J47" s="16">
        <v>67494.962499999994</v>
      </c>
      <c r="K47" s="16">
        <v>32284.375</v>
      </c>
      <c r="L47" s="16">
        <v>168910.21980000002</v>
      </c>
      <c r="M47" s="16">
        <v>155159.02596999999</v>
      </c>
      <c r="N47" s="16">
        <v>4045362.875</v>
      </c>
      <c r="O47" s="16">
        <v>3666255.25</v>
      </c>
      <c r="P47" s="16">
        <v>73186.399999999994</v>
      </c>
      <c r="Q47" s="16">
        <v>79226.698999999993</v>
      </c>
      <c r="R47" s="16">
        <v>1043255.3875</v>
      </c>
      <c r="S47" s="16">
        <v>1202658.2749999999</v>
      </c>
      <c r="T47" s="16">
        <v>233011.1</v>
      </c>
      <c r="U47" s="16">
        <v>233306.86249999999</v>
      </c>
      <c r="V47" s="16">
        <v>6111.0162499999997</v>
      </c>
      <c r="W47" s="16">
        <v>8222.0012499999993</v>
      </c>
      <c r="X47" s="16">
        <v>4501.3739999999998</v>
      </c>
      <c r="Y47" s="16">
        <v>6525.8869999999997</v>
      </c>
      <c r="Z47" s="16">
        <v>104801.65</v>
      </c>
      <c r="AA47" s="16">
        <v>115726.35</v>
      </c>
    </row>
    <row r="48" spans="1:57" ht="17.100000000000001" customHeight="1" x14ac:dyDescent="0.2">
      <c r="A48" s="28">
        <v>42</v>
      </c>
      <c r="B48" s="36" t="s">
        <v>149</v>
      </c>
      <c r="C48" s="16">
        <v>41146.654210000001</v>
      </c>
      <c r="D48" s="16">
        <v>25698.691999999999</v>
      </c>
      <c r="E48" s="16"/>
      <c r="F48" s="16"/>
      <c r="G48" s="16">
        <v>106829.681</v>
      </c>
      <c r="H48" s="16">
        <v>38250.074999999997</v>
      </c>
      <c r="I48" s="16">
        <v>2603.107</v>
      </c>
      <c r="J48" s="16">
        <v>2631.027</v>
      </c>
      <c r="K48" s="16"/>
      <c r="L48" s="16"/>
      <c r="M48" s="16"/>
      <c r="N48" s="16">
        <v>2153197.8406250002</v>
      </c>
      <c r="O48" s="16">
        <v>1876844.8013849999</v>
      </c>
      <c r="P48" s="16">
        <v>6669.2079999999996</v>
      </c>
      <c r="Q48" s="16">
        <v>5823.0860000000002</v>
      </c>
      <c r="R48" s="16">
        <v>405375.75169999996</v>
      </c>
      <c r="S48" s="16">
        <v>390215.83266000001</v>
      </c>
      <c r="T48" s="16">
        <v>2.0640000000000001</v>
      </c>
      <c r="U48" s="16">
        <v>2864.3380000000002</v>
      </c>
      <c r="V48" s="16"/>
      <c r="W48" s="16"/>
      <c r="X48" s="16"/>
      <c r="Y48" s="16">
        <v>1995.741</v>
      </c>
      <c r="Z48" s="16">
        <v>16989.734</v>
      </c>
      <c r="AA48" s="16">
        <v>15820.087</v>
      </c>
    </row>
    <row r="52" spans="2:2" ht="15" x14ac:dyDescent="0.25">
      <c r="B52" s="51" t="s">
        <v>165</v>
      </c>
    </row>
    <row r="53" spans="2:2" ht="38.25" x14ac:dyDescent="0.2">
      <c r="B53" s="43" t="s">
        <v>166</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1"/>
  <sheetViews>
    <sheetView topLeftCell="A2" workbookViewId="0">
      <selection activeCell="K14" sqref="K14"/>
    </sheetView>
  </sheetViews>
  <sheetFormatPr defaultColWidth="9" defaultRowHeight="12" x14ac:dyDescent="0.2"/>
  <cols>
    <col min="1" max="1" width="9.25" style="3" customWidth="1"/>
    <col min="2" max="2" width="30.375" style="3" customWidth="1"/>
    <col min="3" max="3" width="35.375" style="3" customWidth="1"/>
    <col min="4" max="4" width="30.375" style="3" customWidth="1"/>
    <col min="5" max="5" width="39.75" style="3" customWidth="1"/>
    <col min="6" max="6" width="10" style="3" customWidth="1"/>
    <col min="7" max="7" width="11" style="3" customWidth="1"/>
    <col min="8" max="8" width="9" style="3"/>
    <col min="9" max="9" width="8" style="3"/>
    <col min="10" max="16384" width="9" style="3"/>
  </cols>
  <sheetData>
    <row r="1" spans="1:7" x14ac:dyDescent="0.2">
      <c r="A1" s="8" t="s">
        <v>0</v>
      </c>
      <c r="B1" s="9" t="s">
        <v>61</v>
      </c>
      <c r="C1" s="9" t="s">
        <v>158</v>
      </c>
      <c r="D1" s="9" t="s">
        <v>159</v>
      </c>
      <c r="E1" s="9" t="s">
        <v>1</v>
      </c>
      <c r="F1" s="9" t="s">
        <v>2</v>
      </c>
      <c r="G1" s="10" t="s">
        <v>3</v>
      </c>
    </row>
    <row r="2" spans="1:7" x14ac:dyDescent="0.2">
      <c r="A2" s="5">
        <v>27</v>
      </c>
      <c r="B2" s="4" t="s">
        <v>53</v>
      </c>
      <c r="C2" s="4" t="str">
        <f>VLOOKUP(Taulukko1[[#This Row],[Rivivalinta]],Sheet1!$C$1:$E$42,2,FALSE)</f>
        <v>Avkastning på total tillgångar (ROA), %</v>
      </c>
      <c r="D2" s="4" t="str">
        <f>VLOOKUP(Taulukko1[[#This Row],[Rivivalinta]],Sheet1!$C$1:$E$42,3,FALSE)</f>
        <v>Return on total assets (ROA), %</v>
      </c>
      <c r="E2" s="1" t="s">
        <v>4</v>
      </c>
      <c r="F2" s="2">
        <v>42004</v>
      </c>
      <c r="G2" s="7">
        <v>8.5270371457885717E-3</v>
      </c>
    </row>
    <row r="3" spans="1:7" x14ac:dyDescent="0.2">
      <c r="A3" s="5">
        <v>26</v>
      </c>
      <c r="B3" s="4" t="s">
        <v>54</v>
      </c>
      <c r="C3" s="4" t="str">
        <f>VLOOKUP(Taulukko1[[#This Row],[Rivivalinta]],Sheet1!$C$1:$E$42,2,FALSE)</f>
        <v>Avkastning på eget kapital (ROE), %</v>
      </c>
      <c r="D3" s="4" t="str">
        <f>VLOOKUP(Taulukko1[[#This Row],[Rivivalinta]],Sheet1!$C$1:$E$42,3,FALSE)</f>
        <v>Return on equity (ROE), %</v>
      </c>
      <c r="E3" s="1" t="s">
        <v>4</v>
      </c>
      <c r="F3" s="2">
        <v>42004</v>
      </c>
      <c r="G3" s="30">
        <v>0.18071536474067246</v>
      </c>
    </row>
    <row r="4" spans="1:7" x14ac:dyDescent="0.2">
      <c r="A4" s="5">
        <v>1</v>
      </c>
      <c r="B4" s="4" t="s">
        <v>5</v>
      </c>
      <c r="C4" s="4" t="str">
        <f>VLOOKUP(Taulukko1[[#This Row],[Rivivalinta]],Sheet1!$C$1:$E$42,2,FALSE)</f>
        <v>Räntenetto</v>
      </c>
      <c r="D4" s="4" t="str">
        <f>VLOOKUP(Taulukko1[[#This Row],[Rivivalinta]],Sheet1!$C$1:$E$42,3,FALSE)</f>
        <v>Net interest margin</v>
      </c>
      <c r="E4" s="1" t="s">
        <v>4</v>
      </c>
      <c r="F4" s="2">
        <v>42004</v>
      </c>
      <c r="G4" s="6">
        <v>93010.215259999997</v>
      </c>
    </row>
    <row r="5" spans="1:7" x14ac:dyDescent="0.2">
      <c r="A5" s="5">
        <v>2</v>
      </c>
      <c r="B5" s="4" t="s">
        <v>6</v>
      </c>
      <c r="C5" s="4" t="str">
        <f>VLOOKUP(Taulukko1[[#This Row],[Rivivalinta]],Sheet1!$C$1:$E$42,2,FALSE)</f>
        <v>Netto, avgifts- och provisionsintäkter</v>
      </c>
      <c r="D5" s="4" t="str">
        <f>VLOOKUP(Taulukko1[[#This Row],[Rivivalinta]],Sheet1!$C$1:$E$42,3,FALSE)</f>
        <v>Net fee and commission income</v>
      </c>
      <c r="E5" s="1" t="s">
        <v>4</v>
      </c>
      <c r="F5" s="2">
        <v>42004</v>
      </c>
      <c r="G5" s="6">
        <v>58339.824799999995</v>
      </c>
    </row>
    <row r="6" spans="1:7" x14ac:dyDescent="0.2">
      <c r="A6" s="5">
        <v>3</v>
      </c>
      <c r="B6" s="4" t="s">
        <v>7</v>
      </c>
      <c r="C6" s="4" t="str">
        <f>VLOOKUP(Taulukko1[[#This Row],[Rivivalinta]],Sheet1!$C$1:$E$42,2,FALSE)</f>
        <v>Avgifts- och provisionsintäkter</v>
      </c>
      <c r="D6" s="4" t="str">
        <f>VLOOKUP(Taulukko1[[#This Row],[Rivivalinta]],Sheet1!$C$1:$E$42,3,FALSE)</f>
        <v>Fee and commission income</v>
      </c>
      <c r="E6" s="1" t="s">
        <v>4</v>
      </c>
      <c r="F6" s="2">
        <v>42004</v>
      </c>
      <c r="G6" s="6">
        <v>66497.777869999991</v>
      </c>
    </row>
    <row r="7" spans="1:7" x14ac:dyDescent="0.2">
      <c r="A7" s="5">
        <v>4</v>
      </c>
      <c r="B7" s="4" t="s">
        <v>8</v>
      </c>
      <c r="C7" s="4" t="str">
        <f>VLOOKUP(Taulukko1[[#This Row],[Rivivalinta]],Sheet1!$C$1:$E$42,2,FALSE)</f>
        <v>Avgifts- och provisionskostnader</v>
      </c>
      <c r="D7" s="4" t="str">
        <f>VLOOKUP(Taulukko1[[#This Row],[Rivivalinta]],Sheet1!$C$1:$E$42,3,FALSE)</f>
        <v>Fee and commission expenses</v>
      </c>
      <c r="E7" s="1" t="s">
        <v>4</v>
      </c>
      <c r="F7" s="2">
        <v>42004</v>
      </c>
      <c r="G7" s="6">
        <v>8157.9530700000005</v>
      </c>
    </row>
    <row r="8" spans="1:7" x14ac:dyDescent="0.2">
      <c r="A8" s="5">
        <v>5</v>
      </c>
      <c r="B8" s="4" t="s">
        <v>9</v>
      </c>
      <c r="C8" s="4" t="str">
        <f>VLOOKUP(Taulukko1[[#This Row],[Rivivalinta]],Sheet1!$C$1:$E$42,2,FALSE)</f>
        <v>Nettointäkter från handel och investeringar</v>
      </c>
      <c r="D8" s="4" t="str">
        <f>VLOOKUP(Taulukko1[[#This Row],[Rivivalinta]],Sheet1!$C$1:$E$42,3,FALSE)</f>
        <v>Net trading and investing income</v>
      </c>
      <c r="E8" s="1" t="s">
        <v>4</v>
      </c>
      <c r="F8" s="2">
        <v>42004</v>
      </c>
      <c r="G8" s="6">
        <v>58139.178359999998</v>
      </c>
    </row>
    <row r="9" spans="1:7" x14ac:dyDescent="0.2">
      <c r="A9" s="5">
        <v>6</v>
      </c>
      <c r="B9" s="4" t="s">
        <v>10</v>
      </c>
      <c r="C9" s="4" t="str">
        <f>VLOOKUP(Taulukko1[[#This Row],[Rivivalinta]],Sheet1!$C$1:$E$42,2,FALSE)</f>
        <v>Övriga intäkter</v>
      </c>
      <c r="D9" s="4" t="str">
        <f>VLOOKUP(Taulukko1[[#This Row],[Rivivalinta]],Sheet1!$C$1:$E$42,3,FALSE)</f>
        <v>Other income</v>
      </c>
      <c r="E9" s="1" t="s">
        <v>4</v>
      </c>
      <c r="F9" s="2">
        <v>42004</v>
      </c>
      <c r="G9" s="6">
        <v>3696.4012400000001</v>
      </c>
    </row>
    <row r="10" spans="1:7" x14ac:dyDescent="0.2">
      <c r="A10" s="5">
        <v>7</v>
      </c>
      <c r="B10" s="4" t="s">
        <v>11</v>
      </c>
      <c r="C10" s="4" t="str">
        <f>VLOOKUP(Taulukko1[[#This Row],[Rivivalinta]],Sheet1!$C$1:$E$42,2,FALSE)</f>
        <v>Totala inkomster</v>
      </c>
      <c r="D10" s="4" t="str">
        <f>VLOOKUP(Taulukko1[[#This Row],[Rivivalinta]],Sheet1!$C$1:$E$42,3,FALSE)</f>
        <v>Total income</v>
      </c>
      <c r="E10" s="1" t="s">
        <v>4</v>
      </c>
      <c r="F10" s="2">
        <v>42004</v>
      </c>
      <c r="G10" s="6">
        <v>213185.61966</v>
      </c>
    </row>
    <row r="11" spans="1:7" x14ac:dyDescent="0.2">
      <c r="A11" s="5">
        <v>8</v>
      </c>
      <c r="B11" s="4" t="s">
        <v>12</v>
      </c>
      <c r="C11" s="4" t="str">
        <f>VLOOKUP(Taulukko1[[#This Row],[Rivivalinta]],Sheet1!$C$1:$E$42,2,FALSE)</f>
        <v>Totala kostnader</v>
      </c>
      <c r="D11" s="4" t="str">
        <f>VLOOKUP(Taulukko1[[#This Row],[Rivivalinta]],Sheet1!$C$1:$E$42,3,FALSE)</f>
        <v>Total expenses</v>
      </c>
      <c r="E11" s="1" t="s">
        <v>4</v>
      </c>
      <c r="F11" s="2">
        <v>42004</v>
      </c>
      <c r="G11" s="6">
        <v>122862.52090999999</v>
      </c>
    </row>
    <row r="12" spans="1:7" x14ac:dyDescent="0.2">
      <c r="A12" s="5">
        <v>9</v>
      </c>
      <c r="B12" s="4" t="s">
        <v>13</v>
      </c>
      <c r="C12" s="4" t="str">
        <f>VLOOKUP(Taulukko1[[#This Row],[Rivivalinta]],Sheet1!$C$1:$E$42,2,FALSE)</f>
        <v>Nedskrivningar av lån och fordringar</v>
      </c>
      <c r="D12" s="4" t="str">
        <f>VLOOKUP(Taulukko1[[#This Row],[Rivivalinta]],Sheet1!$C$1:$E$42,3,FALSE)</f>
        <v>Impairments on loans and receivables</v>
      </c>
      <c r="E12" s="1" t="s">
        <v>4</v>
      </c>
      <c r="F12" s="2">
        <v>42004</v>
      </c>
      <c r="G12" s="6">
        <v>2012.1264799999999</v>
      </c>
    </row>
    <row r="13" spans="1:7" x14ac:dyDescent="0.2">
      <c r="A13" s="5">
        <v>10</v>
      </c>
      <c r="B13" s="4" t="s">
        <v>14</v>
      </c>
      <c r="C13" s="4" t="str">
        <f>VLOOKUP(Taulukko1[[#This Row],[Rivivalinta]],Sheet1!$C$1:$E$42,2,FALSE)</f>
        <v>Rörelsevinst/-förlust</v>
      </c>
      <c r="D13" s="4" t="str">
        <f>VLOOKUP(Taulukko1[[#This Row],[Rivivalinta]],Sheet1!$C$1:$E$42,3,FALSE)</f>
        <v>Operatingprofit/-loss</v>
      </c>
      <c r="E13" s="1" t="s">
        <v>4</v>
      </c>
      <c r="F13" s="2">
        <v>42004</v>
      </c>
      <c r="G13" s="6">
        <v>88310.972269999998</v>
      </c>
    </row>
    <row r="14" spans="1:7" x14ac:dyDescent="0.2">
      <c r="A14" s="5">
        <v>11</v>
      </c>
      <c r="B14" s="4" t="s">
        <v>15</v>
      </c>
      <c r="C14" s="4" t="str">
        <f>VLOOKUP(Taulukko1[[#This Row],[Rivivalinta]],Sheet1!$C$1:$E$42,2,FALSE)</f>
        <v>Kontanta medel och kassabehållning hos centralbanker</v>
      </c>
      <c r="D14" s="4" t="str">
        <f>VLOOKUP(Taulukko1[[#This Row],[Rivivalinta]],Sheet1!$C$1:$E$42,3,FALSE)</f>
        <v>Cash and cash balances at central banks</v>
      </c>
      <c r="E14" s="1" t="s">
        <v>4</v>
      </c>
      <c r="F14" s="2">
        <v>42004</v>
      </c>
      <c r="G14" s="6">
        <v>412504.9522</v>
      </c>
    </row>
    <row r="15" spans="1:7" x14ac:dyDescent="0.2">
      <c r="A15" s="5">
        <v>12</v>
      </c>
      <c r="B15" s="4" t="s">
        <v>16</v>
      </c>
      <c r="C15" s="4" t="str">
        <f>VLOOKUP(Taulukko1[[#This Row],[Rivivalinta]],Sheet1!$C$1:$E$42,2,FALSE)</f>
        <v>Lån och förskott till kreditinstitut</v>
      </c>
      <c r="D15" s="4" t="str">
        <f>VLOOKUP(Taulukko1[[#This Row],[Rivivalinta]],Sheet1!$C$1:$E$42,3,FALSE)</f>
        <v>Loans and advances to credit institutions</v>
      </c>
      <c r="E15" s="1" t="s">
        <v>4</v>
      </c>
      <c r="F15" s="2">
        <v>42004</v>
      </c>
      <c r="G15" s="6">
        <v>123781.48458999999</v>
      </c>
    </row>
    <row r="16" spans="1:7" x14ac:dyDescent="0.2">
      <c r="A16" s="5">
        <v>13</v>
      </c>
      <c r="B16" s="4" t="s">
        <v>17</v>
      </c>
      <c r="C16" s="4" t="str">
        <f>VLOOKUP(Taulukko1[[#This Row],[Rivivalinta]],Sheet1!$C$1:$E$42,2,FALSE)</f>
        <v>Lån och förskott till allmänheten och offentliga samfund</v>
      </c>
      <c r="D16" s="4" t="str">
        <f>VLOOKUP(Taulukko1[[#This Row],[Rivivalinta]],Sheet1!$C$1:$E$42,3,FALSE)</f>
        <v>Loans and advances to the public and public sector entities</v>
      </c>
      <c r="E16" s="1" t="s">
        <v>4</v>
      </c>
      <c r="F16" s="2">
        <v>42004</v>
      </c>
      <c r="G16" s="6">
        <v>4474531.6990360003</v>
      </c>
    </row>
    <row r="17" spans="1:7" x14ac:dyDescent="0.2">
      <c r="A17" s="5">
        <v>14</v>
      </c>
      <c r="B17" s="4" t="s">
        <v>18</v>
      </c>
      <c r="C17" s="4" t="str">
        <f>VLOOKUP(Taulukko1[[#This Row],[Rivivalinta]],Sheet1!$C$1:$E$42,2,FALSE)</f>
        <v>Värdepapper</v>
      </c>
      <c r="D17" s="4" t="str">
        <f>VLOOKUP(Taulukko1[[#This Row],[Rivivalinta]],Sheet1!$C$1:$E$42,3,FALSE)</f>
        <v>Debt securities</v>
      </c>
      <c r="E17" s="1" t="s">
        <v>4</v>
      </c>
      <c r="F17" s="2">
        <v>42004</v>
      </c>
      <c r="G17" s="6">
        <v>2485518.0327099999</v>
      </c>
    </row>
    <row r="18" spans="1:7" x14ac:dyDescent="0.2">
      <c r="A18" s="5">
        <v>15</v>
      </c>
      <c r="B18" s="4" t="s">
        <v>62</v>
      </c>
      <c r="C18" s="4" t="str">
        <f>VLOOKUP(Taulukko1[[#This Row],[Rivivalinta]],Sheet1!$C$1:$E$42,2,FALSE)</f>
        <v xml:space="preserve">Derivat </v>
      </c>
      <c r="D18" s="4" t="str">
        <f>VLOOKUP(Taulukko1[[#This Row],[Rivivalinta]],Sheet1!$C$1:$E$42,3,FALSE)</f>
        <v xml:space="preserve">Derivatives </v>
      </c>
      <c r="E18" s="1" t="s">
        <v>4</v>
      </c>
      <c r="F18" s="2">
        <v>42004</v>
      </c>
      <c r="G18" s="6">
        <v>246406.52312999999</v>
      </c>
    </row>
    <row r="19" spans="1:7" x14ac:dyDescent="0.2">
      <c r="A19" s="5">
        <v>16</v>
      </c>
      <c r="B19" s="4" t="s">
        <v>20</v>
      </c>
      <c r="C19" s="4" t="str">
        <f>VLOOKUP(Taulukko1[[#This Row],[Rivivalinta]],Sheet1!$C$1:$E$42,2,FALSE)</f>
        <v>Övriga tillgångar</v>
      </c>
      <c r="D19" s="4" t="str">
        <f>VLOOKUP(Taulukko1[[#This Row],[Rivivalinta]],Sheet1!$C$1:$E$42,3,FALSE)</f>
        <v>Other assets</v>
      </c>
      <c r="E19" s="1" t="s">
        <v>4</v>
      </c>
      <c r="F19" s="2">
        <v>42004</v>
      </c>
      <c r="G19" s="6">
        <v>270887.9517240001</v>
      </c>
    </row>
    <row r="20" spans="1:7" x14ac:dyDescent="0.2">
      <c r="A20" s="5">
        <v>17</v>
      </c>
      <c r="B20" s="4" t="s">
        <v>21</v>
      </c>
      <c r="C20" s="4" t="str">
        <f>VLOOKUP(Taulukko1[[#This Row],[Rivivalinta]],Sheet1!$C$1:$E$42,2,FALSE)</f>
        <v>SUMMA TILLGÅNGAR</v>
      </c>
      <c r="D20" s="4" t="str">
        <f>VLOOKUP(Taulukko1[[#This Row],[Rivivalinta]],Sheet1!$C$1:$E$42,3,FALSE)</f>
        <v>TOTAL ASSETS</v>
      </c>
      <c r="E20" s="1" t="s">
        <v>4</v>
      </c>
      <c r="F20" s="2">
        <v>42004</v>
      </c>
      <c r="G20" s="6">
        <v>8013630.6433900008</v>
      </c>
    </row>
    <row r="21" spans="1:7" x14ac:dyDescent="0.2">
      <c r="A21" s="5">
        <v>18</v>
      </c>
      <c r="B21" s="4" t="s">
        <v>22</v>
      </c>
      <c r="C21" s="4" t="str">
        <f>VLOOKUP(Taulukko1[[#This Row],[Rivivalinta]],Sheet1!$C$1:$E$42,2,FALSE)</f>
        <v>Inlåning från kreditinstitut</v>
      </c>
      <c r="D21" s="4" t="str">
        <f>VLOOKUP(Taulukko1[[#This Row],[Rivivalinta]],Sheet1!$C$1:$E$42,3,FALSE)</f>
        <v>Deposits from credit institutions</v>
      </c>
      <c r="E21" s="1" t="s">
        <v>4</v>
      </c>
      <c r="F21" s="2">
        <v>42004</v>
      </c>
      <c r="G21" s="6">
        <v>684665.63057000004</v>
      </c>
    </row>
    <row r="22" spans="1:7" x14ac:dyDescent="0.2">
      <c r="A22" s="5">
        <v>19</v>
      </c>
      <c r="B22" s="4" t="s">
        <v>23</v>
      </c>
      <c r="C22" s="4" t="str">
        <f>VLOOKUP(Taulukko1[[#This Row],[Rivivalinta]],Sheet1!$C$1:$E$42,2,FALSE)</f>
        <v>Inlåning från allmänheten och offentliga samfund</v>
      </c>
      <c r="D22" s="4" t="str">
        <f>VLOOKUP(Taulukko1[[#This Row],[Rivivalinta]],Sheet1!$C$1:$E$42,3,FALSE)</f>
        <v>Deposits from the public and public sector entities</v>
      </c>
      <c r="E22" s="1" t="s">
        <v>4</v>
      </c>
      <c r="F22" s="2">
        <v>42004</v>
      </c>
      <c r="G22" s="6">
        <v>4039903.5221599997</v>
      </c>
    </row>
    <row r="23" spans="1:7" x14ac:dyDescent="0.2">
      <c r="A23" s="5">
        <v>20</v>
      </c>
      <c r="B23" s="4" t="s">
        <v>24</v>
      </c>
      <c r="C23" s="4" t="str">
        <f>VLOOKUP(Taulukko1[[#This Row],[Rivivalinta]],Sheet1!$C$1:$E$42,2,FALSE)</f>
        <v>Emitterade skuldebrev</v>
      </c>
      <c r="D23" s="4" t="str">
        <f>VLOOKUP(Taulukko1[[#This Row],[Rivivalinta]],Sheet1!$C$1:$E$42,3,FALSE)</f>
        <v>Debt securities issued</v>
      </c>
      <c r="E23" s="1" t="s">
        <v>4</v>
      </c>
      <c r="F23" s="2">
        <v>42004</v>
      </c>
      <c r="G23" s="6">
        <v>2160044.1150400001</v>
      </c>
    </row>
    <row r="24" spans="1:7" x14ac:dyDescent="0.2">
      <c r="A24" s="5">
        <v>22</v>
      </c>
      <c r="B24" s="4" t="s">
        <v>19</v>
      </c>
      <c r="C24" s="4" t="str">
        <f>VLOOKUP(Taulukko1[[#This Row],[Rivivalinta]],Sheet1!$C$1:$E$42,2,FALSE)</f>
        <v>Derivat</v>
      </c>
      <c r="D24" s="4" t="str">
        <f>VLOOKUP(Taulukko1[[#This Row],[Rivivalinta]],Sheet1!$C$1:$E$42,3,FALSE)</f>
        <v>Derivatives</v>
      </c>
      <c r="E24" s="1" t="s">
        <v>4</v>
      </c>
      <c r="F24" s="2">
        <v>42004</v>
      </c>
      <c r="G24" s="6">
        <v>173933.58766999998</v>
      </c>
    </row>
    <row r="25" spans="1:7" x14ac:dyDescent="0.2">
      <c r="A25" s="5">
        <v>23</v>
      </c>
      <c r="B25" s="4" t="s">
        <v>25</v>
      </c>
      <c r="C25" s="4" t="str">
        <f>VLOOKUP(Taulukko1[[#This Row],[Rivivalinta]],Sheet1!$C$1:$E$42,2,FALSE)</f>
        <v>Eget kapital</v>
      </c>
      <c r="D25" s="4" t="str">
        <f>VLOOKUP(Taulukko1[[#This Row],[Rivivalinta]],Sheet1!$C$1:$E$42,3,FALSE)</f>
        <v>Total equity</v>
      </c>
      <c r="E25" s="1" t="s">
        <v>4</v>
      </c>
      <c r="F25" s="2">
        <v>42004</v>
      </c>
      <c r="G25" s="6">
        <v>385338.47429000004</v>
      </c>
    </row>
    <row r="26" spans="1:7" x14ac:dyDescent="0.2">
      <c r="A26" s="5">
        <v>21</v>
      </c>
      <c r="B26" s="4" t="s">
        <v>26</v>
      </c>
      <c r="C26" s="4" t="str">
        <f>VLOOKUP(Taulukko1[[#This Row],[Rivivalinta]],Sheet1!$C$1:$E$42,2,FALSE)</f>
        <v>Övriga skulder</v>
      </c>
      <c r="D26" s="4" t="str">
        <f>VLOOKUP(Taulukko1[[#This Row],[Rivivalinta]],Sheet1!$C$1:$E$42,3,FALSE)</f>
        <v>Other liabilities</v>
      </c>
      <c r="E26" s="1" t="s">
        <v>4</v>
      </c>
      <c r="F26" s="2">
        <v>42004</v>
      </c>
      <c r="G26" s="6">
        <v>569745.31366000045</v>
      </c>
    </row>
    <row r="27" spans="1:7" x14ac:dyDescent="0.2">
      <c r="A27" s="5">
        <v>24</v>
      </c>
      <c r="B27" s="4" t="s">
        <v>27</v>
      </c>
      <c r="C27" s="4" t="str">
        <f>VLOOKUP(Taulukko1[[#This Row],[Rivivalinta]],Sheet1!$C$1:$E$42,2,FALSE)</f>
        <v>SUMMA EGET KAPITAL OCH SKULDER</v>
      </c>
      <c r="D27" s="4" t="str">
        <f>VLOOKUP(Taulukko1[[#This Row],[Rivivalinta]],Sheet1!$C$1:$E$42,3,FALSE)</f>
        <v>TOTAL EQUITY AND LIABILITIES</v>
      </c>
      <c r="E27" s="1" t="s">
        <v>4</v>
      </c>
      <c r="F27" s="2">
        <v>42004</v>
      </c>
      <c r="G27" s="6">
        <v>8013630.6433900008</v>
      </c>
    </row>
    <row r="28" spans="1:7" x14ac:dyDescent="0.2">
      <c r="A28" s="5">
        <v>25</v>
      </c>
      <c r="B28" s="4" t="s">
        <v>28</v>
      </c>
      <c r="C28" s="4" t="str">
        <f>VLOOKUP(Taulukko1[[#This Row],[Rivivalinta]],Sheet1!$C$1:$E$42,2,FALSE)</f>
        <v>Exponering utanför balansräkningen</v>
      </c>
      <c r="D28" s="4" t="str">
        <f>VLOOKUP(Taulukko1[[#This Row],[Rivivalinta]],Sheet1!$C$1:$E$42,3,FALSE)</f>
        <v>Off balance sheet exposures</v>
      </c>
      <c r="E28" s="1" t="s">
        <v>4</v>
      </c>
      <c r="F28" s="2">
        <v>42004</v>
      </c>
      <c r="G28" s="6">
        <v>973075.59199999995</v>
      </c>
    </row>
    <row r="29" spans="1:7" x14ac:dyDescent="0.2">
      <c r="A29" s="5">
        <v>28</v>
      </c>
      <c r="B29" s="4" t="s">
        <v>29</v>
      </c>
      <c r="C29" s="4" t="str">
        <f>VLOOKUP(Taulukko1[[#This Row],[Rivivalinta]],Sheet1!$C$1:$E$42,2,FALSE)</f>
        <v>Kostnader/intäkter, %</v>
      </c>
      <c r="D29" s="4" t="str">
        <f>VLOOKUP(Taulukko1[[#This Row],[Rivivalinta]],Sheet1!$C$1:$E$42,3,FALSE)</f>
        <v>Cost/income ratio, %</v>
      </c>
      <c r="E29" s="1" t="s">
        <v>4</v>
      </c>
      <c r="F29" s="2">
        <v>42004</v>
      </c>
      <c r="G29" s="7">
        <v>0.52185898328838176</v>
      </c>
    </row>
    <row r="30" spans="1:7" x14ac:dyDescent="0.2">
      <c r="A30" s="5">
        <v>29</v>
      </c>
      <c r="B30" s="4" t="s">
        <v>30</v>
      </c>
      <c r="C30" s="4" t="str">
        <f>VLOOKUP(Taulukko1[[#This Row],[Rivivalinta]],Sheet1!$C$1:$E$42,2,FALSE)</f>
        <v>Nödlidande exponeringar/Exponeringar, %</v>
      </c>
      <c r="D30" s="4" t="str">
        <f>VLOOKUP(Taulukko1[[#This Row],[Rivivalinta]],Sheet1!$C$1:$E$42,3,FALSE)</f>
        <v>Non-performing exposures/Exposures, %</v>
      </c>
      <c r="E30" s="1" t="s">
        <v>4</v>
      </c>
      <c r="F30" s="2">
        <v>42004</v>
      </c>
      <c r="G30" s="7">
        <v>2.0662190080599087E-2</v>
      </c>
    </row>
    <row r="31" spans="1:7" x14ac:dyDescent="0.2">
      <c r="A31" s="5">
        <v>30</v>
      </c>
      <c r="B31" s="4" t="s">
        <v>31</v>
      </c>
      <c r="C31" s="4" t="str">
        <f>VLOOKUP(Taulukko1[[#This Row],[Rivivalinta]],Sheet1!$C$1:$E$42,2,FALSE)</f>
        <v>Upplupna avsättningar på nödlidande exponeringar/Nödlidande Exponeringar, %</v>
      </c>
      <c r="D31" s="4" t="str">
        <f>VLOOKUP(Taulukko1[[#This Row],[Rivivalinta]],Sheet1!$C$1:$E$42,3,FALSE)</f>
        <v>Accumulated impairments on non-performing exposures/Non-performing exposures, %</v>
      </c>
      <c r="E31" s="1" t="s">
        <v>4</v>
      </c>
      <c r="F31" s="2">
        <v>42004</v>
      </c>
      <c r="G31" s="7">
        <v>0.5362681469833207</v>
      </c>
    </row>
    <row r="32" spans="1:7" x14ac:dyDescent="0.2">
      <c r="A32" s="5">
        <v>31</v>
      </c>
      <c r="B32" s="4" t="s">
        <v>32</v>
      </c>
      <c r="C32" s="4" t="str">
        <f>VLOOKUP(Taulukko1[[#This Row],[Rivivalinta]],Sheet1!$C$1:$E$42,2,FALSE)</f>
        <v>Kapitalbas</v>
      </c>
      <c r="D32" s="4" t="str">
        <f>VLOOKUP(Taulukko1[[#This Row],[Rivivalinta]],Sheet1!$C$1:$E$42,3,FALSE)</f>
        <v>Own funds</v>
      </c>
      <c r="E32" s="1" t="s">
        <v>4</v>
      </c>
      <c r="F32" s="2">
        <v>42004</v>
      </c>
      <c r="G32" s="6">
        <v>551881.10184000002</v>
      </c>
    </row>
    <row r="33" spans="1:7" x14ac:dyDescent="0.2">
      <c r="A33" s="5">
        <v>32</v>
      </c>
      <c r="B33" s="4" t="s">
        <v>33</v>
      </c>
      <c r="C33" s="4" t="str">
        <f>VLOOKUP(Taulukko1[[#This Row],[Rivivalinta]],Sheet1!$C$1:$E$42,2,FALSE)</f>
        <v>Kärnprimärkapital (CET 1)</v>
      </c>
      <c r="D33" s="4" t="str">
        <f>VLOOKUP(Taulukko1[[#This Row],[Rivivalinta]],Sheet1!$C$1:$E$42,3,FALSE)</f>
        <v>Common equity tier 1 capital (CET1)</v>
      </c>
      <c r="E33" s="1" t="s">
        <v>4</v>
      </c>
      <c r="F33" s="2">
        <v>42004</v>
      </c>
      <c r="G33" s="6">
        <v>407565.41262000002</v>
      </c>
    </row>
    <row r="34" spans="1:7" x14ac:dyDescent="0.2">
      <c r="A34" s="5">
        <v>33</v>
      </c>
      <c r="B34" s="4" t="s">
        <v>34</v>
      </c>
      <c r="C34" s="4" t="str">
        <f>VLOOKUP(Taulukko1[[#This Row],[Rivivalinta]],Sheet1!$C$1:$E$42,2,FALSE)</f>
        <v>Övrigt primärkapital (AT 1)</v>
      </c>
      <c r="D34" s="4" t="str">
        <f>VLOOKUP(Taulukko1[[#This Row],[Rivivalinta]],Sheet1!$C$1:$E$42,3,FALSE)</f>
        <v>Additional tier 1 capital (AT 1)</v>
      </c>
      <c r="E34" s="1" t="s">
        <v>4</v>
      </c>
      <c r="F34" s="2">
        <v>42004</v>
      </c>
      <c r="G34" s="6"/>
    </row>
    <row r="35" spans="1:7" x14ac:dyDescent="0.2">
      <c r="A35" s="5">
        <v>34</v>
      </c>
      <c r="B35" s="4" t="s">
        <v>35</v>
      </c>
      <c r="C35" s="4" t="str">
        <f>VLOOKUP(Taulukko1[[#This Row],[Rivivalinta]],Sheet1!$C$1:$E$42,2,FALSE)</f>
        <v>Supplementärkapital (T2)</v>
      </c>
      <c r="D35" s="4" t="str">
        <f>VLOOKUP(Taulukko1[[#This Row],[Rivivalinta]],Sheet1!$C$1:$E$42,3,FALSE)</f>
        <v>Tier 2 capital (T2)</v>
      </c>
      <c r="E35" s="1" t="s">
        <v>4</v>
      </c>
      <c r="F35" s="2">
        <v>42004</v>
      </c>
      <c r="G35" s="6"/>
    </row>
    <row r="36" spans="1:7" x14ac:dyDescent="0.2">
      <c r="A36" s="5">
        <v>35</v>
      </c>
      <c r="B36" s="4" t="s">
        <v>36</v>
      </c>
      <c r="C36" s="4" t="str">
        <f>VLOOKUP(Taulukko1[[#This Row],[Rivivalinta]],Sheet1!$C$1:$E$42,2,FALSE)</f>
        <v>Summa kapitalrelationer, %</v>
      </c>
      <c r="D36" s="4" t="str">
        <f>VLOOKUP(Taulukko1[[#This Row],[Rivivalinta]],Sheet1!$C$1:$E$42,3,FALSE)</f>
        <v>Own funds ratio, %</v>
      </c>
      <c r="E36" s="1" t="s">
        <v>4</v>
      </c>
      <c r="F36" s="2">
        <v>42004</v>
      </c>
      <c r="G36" s="7">
        <v>0.20258220083887651</v>
      </c>
    </row>
    <row r="37" spans="1:7" x14ac:dyDescent="0.2">
      <c r="A37" s="5">
        <v>36</v>
      </c>
      <c r="B37" s="4" t="s">
        <v>37</v>
      </c>
      <c r="C37" s="4" t="str">
        <f>VLOOKUP(Taulukko1[[#This Row],[Rivivalinta]],Sheet1!$C$1:$E$42,2,FALSE)</f>
        <v>Primärkapitalrelation, %</v>
      </c>
      <c r="D37" s="4" t="str">
        <f>VLOOKUP(Taulukko1[[#This Row],[Rivivalinta]],Sheet1!$C$1:$E$42,3,FALSE)</f>
        <v>Tier 1 ratio, %</v>
      </c>
      <c r="E37" s="1" t="s">
        <v>4</v>
      </c>
      <c r="F37" s="2">
        <v>42004</v>
      </c>
      <c r="G37" s="7">
        <v>0.14960740275230805</v>
      </c>
    </row>
    <row r="38" spans="1:7" x14ac:dyDescent="0.2">
      <c r="A38" s="5">
        <v>37</v>
      </c>
      <c r="B38" s="4" t="s">
        <v>38</v>
      </c>
      <c r="C38" s="4" t="str">
        <f>VLOOKUP(Taulukko1[[#This Row],[Rivivalinta]],Sheet1!$C$1:$E$42,2,FALSE)</f>
        <v>Kärnprimärkapitalrelation, %</v>
      </c>
      <c r="D38" s="4" t="str">
        <f>VLOOKUP(Taulukko1[[#This Row],[Rivivalinta]],Sheet1!$C$1:$E$42,3,FALSE)</f>
        <v>CET 1 ratio, %</v>
      </c>
      <c r="E38" s="1" t="s">
        <v>4</v>
      </c>
      <c r="F38" s="2">
        <v>42004</v>
      </c>
      <c r="G38" s="7">
        <v>0.14960740275230805</v>
      </c>
    </row>
    <row r="39" spans="1:7" x14ac:dyDescent="0.2">
      <c r="A39" s="5">
        <v>38</v>
      </c>
      <c r="B39" s="4" t="s">
        <v>39</v>
      </c>
      <c r="C39" s="4" t="str">
        <f>VLOOKUP(Taulukko1[[#This Row],[Rivivalinta]],Sheet1!$C$1:$E$42,2,FALSE)</f>
        <v>Summa exponeringsbelopp (RWA)</v>
      </c>
      <c r="D39" s="4" t="str">
        <f>VLOOKUP(Taulukko1[[#This Row],[Rivivalinta]],Sheet1!$C$1:$E$42,3,FALSE)</f>
        <v>Total risk weighted assets (RWA)</v>
      </c>
      <c r="E39" s="1" t="s">
        <v>4</v>
      </c>
      <c r="F39" s="2">
        <v>42004</v>
      </c>
      <c r="G39" s="6">
        <v>2724232.9264600002</v>
      </c>
    </row>
    <row r="40" spans="1:7" x14ac:dyDescent="0.2">
      <c r="A40" s="5">
        <v>39</v>
      </c>
      <c r="B40" s="4" t="s">
        <v>40</v>
      </c>
      <c r="C40" s="4" t="str">
        <f>VLOOKUP(Taulukko1[[#This Row],[Rivivalinta]],Sheet1!$C$1:$E$42,2,FALSE)</f>
        <v>Exponeringsbelopp för kredit-, motpart- och utspädningsrisker</v>
      </c>
      <c r="D40" s="4" t="str">
        <f>VLOOKUP(Taulukko1[[#This Row],[Rivivalinta]],Sheet1!$C$1:$E$42,3,FALSE)</f>
        <v>Credit and counterparty risks</v>
      </c>
      <c r="E40" s="1" t="s">
        <v>4</v>
      </c>
      <c r="F40" s="2">
        <v>42004</v>
      </c>
      <c r="G40" s="6">
        <v>2375687.2859999998</v>
      </c>
    </row>
    <row r="41" spans="1:7" x14ac:dyDescent="0.2">
      <c r="A41" s="5">
        <v>40</v>
      </c>
      <c r="B41" s="4" t="s">
        <v>41</v>
      </c>
      <c r="C41" s="4" t="str">
        <f>VLOOKUP(Taulukko1[[#This Row],[Rivivalinta]],Sheet1!$C$1:$E$42,2,FALSE)</f>
        <v>Exponeringsbelopp för positions-, valutakurs- och råvarurisker</v>
      </c>
      <c r="D41" s="4" t="str">
        <f>VLOOKUP(Taulukko1[[#This Row],[Rivivalinta]],Sheet1!$C$1:$E$42,3,FALSE)</f>
        <v>Position, currency and commodity risks</v>
      </c>
      <c r="E41" s="1" t="s">
        <v>4</v>
      </c>
      <c r="F41" s="2">
        <v>42004</v>
      </c>
      <c r="G41" s="6"/>
    </row>
    <row r="42" spans="1:7" x14ac:dyDescent="0.2">
      <c r="A42" s="5">
        <v>41</v>
      </c>
      <c r="B42" s="4" t="s">
        <v>42</v>
      </c>
      <c r="C42" s="4" t="str">
        <f>VLOOKUP(Taulukko1[[#This Row],[Rivivalinta]],Sheet1!$C$1:$E$42,2,FALSE)</f>
        <v>Exponeringsbelopp för operativ risk</v>
      </c>
      <c r="D42" s="4" t="str">
        <f>VLOOKUP(Taulukko1[[#This Row],[Rivivalinta]],Sheet1!$C$1:$E$42,3,FALSE)</f>
        <v>Operational risks</v>
      </c>
      <c r="E42" s="1" t="s">
        <v>4</v>
      </c>
      <c r="F42" s="2">
        <v>42004</v>
      </c>
      <c r="G42" s="6">
        <v>307398.98625000002</v>
      </c>
    </row>
    <row r="43" spans="1:7" x14ac:dyDescent="0.2">
      <c r="A43" s="5">
        <v>42</v>
      </c>
      <c r="B43" s="4" t="s">
        <v>43</v>
      </c>
      <c r="C43" s="4" t="str">
        <f>VLOOKUP(Taulukko1[[#This Row],[Rivivalinta]],Sheet1!$C$1:$E$42,2,FALSE)</f>
        <v>Övriga riskexponeringar</v>
      </c>
      <c r="D43" s="4" t="str">
        <f>VLOOKUP(Taulukko1[[#This Row],[Rivivalinta]],Sheet1!$C$1:$E$42,3,FALSE)</f>
        <v>Other risks</v>
      </c>
      <c r="E43" s="1" t="s">
        <v>4</v>
      </c>
      <c r="F43" s="2">
        <v>42004</v>
      </c>
      <c r="G43" s="6">
        <v>41146.654210000001</v>
      </c>
    </row>
    <row r="44" spans="1:7" x14ac:dyDescent="0.2">
      <c r="A44" s="5">
        <v>27</v>
      </c>
      <c r="B44" s="4" t="s">
        <v>53</v>
      </c>
      <c r="C44" s="4" t="str">
        <f>VLOOKUP(Taulukko1[[#This Row],[Rivivalinta]],Sheet1!$C$1:$E$42,2,FALSE)</f>
        <v>Avkastning på total tillgångar (ROA), %</v>
      </c>
      <c r="D44" s="4" t="str">
        <f>VLOOKUP(Taulukko1[[#This Row],[Rivivalinta]],Sheet1!$C$1:$E$42,3,FALSE)</f>
        <v>Return on total assets (ROA), %</v>
      </c>
      <c r="E44" s="1" t="s">
        <v>57</v>
      </c>
      <c r="F44" s="2">
        <v>42004</v>
      </c>
      <c r="G44" s="7">
        <v>-3.2418406141409645E-2</v>
      </c>
    </row>
    <row r="45" spans="1:7" x14ac:dyDescent="0.2">
      <c r="A45" s="5">
        <v>26</v>
      </c>
      <c r="B45" s="4" t="s">
        <v>54</v>
      </c>
      <c r="C45" s="4" t="str">
        <f>VLOOKUP(Taulukko1[[#This Row],[Rivivalinta]],Sheet1!$C$1:$E$42,2,FALSE)</f>
        <v>Avkastning på eget kapital (ROE), %</v>
      </c>
      <c r="D45" s="4" t="str">
        <f>VLOOKUP(Taulukko1[[#This Row],[Rivivalinta]],Sheet1!$C$1:$E$42,3,FALSE)</f>
        <v>Return on equity (ROE), %</v>
      </c>
      <c r="E45" s="1" t="s">
        <v>57</v>
      </c>
      <c r="F45" s="2">
        <v>42004</v>
      </c>
      <c r="G45" s="30">
        <v>-3.3349793531857644E-2</v>
      </c>
    </row>
    <row r="46" spans="1:7" x14ac:dyDescent="0.2">
      <c r="A46" s="5">
        <v>1</v>
      </c>
      <c r="B46" s="4" t="s">
        <v>5</v>
      </c>
      <c r="C46" s="4" t="str">
        <f>VLOOKUP(Taulukko1[[#This Row],[Rivivalinta]],Sheet1!$C$1:$E$42,2,FALSE)</f>
        <v>Räntenetto</v>
      </c>
      <c r="D46" s="4" t="str">
        <f>VLOOKUP(Taulukko1[[#This Row],[Rivivalinta]],Sheet1!$C$1:$E$42,3,FALSE)</f>
        <v>Net interest margin</v>
      </c>
      <c r="E46" s="1" t="s">
        <v>57</v>
      </c>
      <c r="F46" s="2">
        <v>42004</v>
      </c>
      <c r="G46" s="6">
        <v>68</v>
      </c>
    </row>
    <row r="47" spans="1:7" x14ac:dyDescent="0.2">
      <c r="A47" s="5">
        <v>2</v>
      </c>
      <c r="B47" s="4" t="s">
        <v>6</v>
      </c>
      <c r="C47" s="4" t="str">
        <f>VLOOKUP(Taulukko1[[#This Row],[Rivivalinta]],Sheet1!$C$1:$E$42,2,FALSE)</f>
        <v>Netto, avgifts- och provisionsintäkter</v>
      </c>
      <c r="D47" s="4" t="str">
        <f>VLOOKUP(Taulukko1[[#This Row],[Rivivalinta]],Sheet1!$C$1:$E$42,3,FALSE)</f>
        <v>Net fee and commission income</v>
      </c>
      <c r="E47" s="1" t="s">
        <v>57</v>
      </c>
      <c r="F47" s="2">
        <v>42004</v>
      </c>
      <c r="G47" s="6">
        <v>434</v>
      </c>
    </row>
    <row r="48" spans="1:7" x14ac:dyDescent="0.2">
      <c r="A48" s="5">
        <v>3</v>
      </c>
      <c r="B48" s="4" t="s">
        <v>7</v>
      </c>
      <c r="C48" s="4" t="str">
        <f>VLOOKUP(Taulukko1[[#This Row],[Rivivalinta]],Sheet1!$C$1:$E$42,2,FALSE)</f>
        <v>Avgifts- och provisionsintäkter</v>
      </c>
      <c r="D48" s="4" t="str">
        <f>VLOOKUP(Taulukko1[[#This Row],[Rivivalinta]],Sheet1!$C$1:$E$42,3,FALSE)</f>
        <v>Fee and commission income</v>
      </c>
      <c r="E48" s="1" t="s">
        <v>57</v>
      </c>
      <c r="F48" s="2">
        <v>42004</v>
      </c>
      <c r="G48" s="6">
        <v>3018</v>
      </c>
    </row>
    <row r="49" spans="1:7" x14ac:dyDescent="0.2">
      <c r="A49" s="5">
        <v>4</v>
      </c>
      <c r="B49" s="4" t="s">
        <v>8</v>
      </c>
      <c r="C49" s="4" t="str">
        <f>VLOOKUP(Taulukko1[[#This Row],[Rivivalinta]],Sheet1!$C$1:$E$42,2,FALSE)</f>
        <v>Avgifts- och provisionskostnader</v>
      </c>
      <c r="D49" s="4" t="str">
        <f>VLOOKUP(Taulukko1[[#This Row],[Rivivalinta]],Sheet1!$C$1:$E$42,3,FALSE)</f>
        <v>Fee and commission expenses</v>
      </c>
      <c r="E49" s="1" t="s">
        <v>57</v>
      </c>
      <c r="F49" s="2">
        <v>42004</v>
      </c>
      <c r="G49" s="6">
        <v>2584</v>
      </c>
    </row>
    <row r="50" spans="1:7" x14ac:dyDescent="0.2">
      <c r="A50" s="5">
        <v>5</v>
      </c>
      <c r="B50" s="4" t="s">
        <v>9</v>
      </c>
      <c r="C50" s="4" t="str">
        <f>VLOOKUP(Taulukko1[[#This Row],[Rivivalinta]],Sheet1!$C$1:$E$42,2,FALSE)</f>
        <v>Nettointäkter från handel och investeringar</v>
      </c>
      <c r="D50" s="4" t="str">
        <f>VLOOKUP(Taulukko1[[#This Row],[Rivivalinta]],Sheet1!$C$1:$E$42,3,FALSE)</f>
        <v>Net trading and investing income</v>
      </c>
      <c r="E50" s="1" t="s">
        <v>57</v>
      </c>
      <c r="F50" s="2">
        <v>42004</v>
      </c>
      <c r="G50" s="6"/>
    </row>
    <row r="51" spans="1:7" x14ac:dyDescent="0.2">
      <c r="A51" s="5">
        <v>6</v>
      </c>
      <c r="B51" s="4" t="s">
        <v>10</v>
      </c>
      <c r="C51" s="4" t="str">
        <f>VLOOKUP(Taulukko1[[#This Row],[Rivivalinta]],Sheet1!$C$1:$E$42,2,FALSE)</f>
        <v>Övriga intäkter</v>
      </c>
      <c r="D51" s="4" t="str">
        <f>VLOOKUP(Taulukko1[[#This Row],[Rivivalinta]],Sheet1!$C$1:$E$42,3,FALSE)</f>
        <v>Other income</v>
      </c>
      <c r="E51" s="1" t="s">
        <v>57</v>
      </c>
      <c r="F51" s="2">
        <v>42004</v>
      </c>
      <c r="G51" s="6">
        <v>3277</v>
      </c>
    </row>
    <row r="52" spans="1:7" x14ac:dyDescent="0.2">
      <c r="A52" s="5">
        <v>7</v>
      </c>
      <c r="B52" s="4" t="s">
        <v>11</v>
      </c>
      <c r="C52" s="4" t="str">
        <f>VLOOKUP(Taulukko1[[#This Row],[Rivivalinta]],Sheet1!$C$1:$E$42,2,FALSE)</f>
        <v>Totala inkomster</v>
      </c>
      <c r="D52" s="4" t="str">
        <f>VLOOKUP(Taulukko1[[#This Row],[Rivivalinta]],Sheet1!$C$1:$E$42,3,FALSE)</f>
        <v>Total income</v>
      </c>
      <c r="E52" s="1" t="s">
        <v>57</v>
      </c>
      <c r="F52" s="2">
        <v>42004</v>
      </c>
      <c r="G52" s="6">
        <v>3779</v>
      </c>
    </row>
    <row r="53" spans="1:7" x14ac:dyDescent="0.2">
      <c r="A53" s="5">
        <v>8</v>
      </c>
      <c r="B53" s="4" t="s">
        <v>12</v>
      </c>
      <c r="C53" s="4" t="str">
        <f>VLOOKUP(Taulukko1[[#This Row],[Rivivalinta]],Sheet1!$C$1:$E$42,2,FALSE)</f>
        <v>Totala kostnader</v>
      </c>
      <c r="D53" s="4" t="str">
        <f>VLOOKUP(Taulukko1[[#This Row],[Rivivalinta]],Sheet1!$C$1:$E$42,3,FALSE)</f>
        <v>Total expenses</v>
      </c>
      <c r="E53" s="1" t="s">
        <v>57</v>
      </c>
      <c r="F53" s="2">
        <v>42004</v>
      </c>
      <c r="G53" s="6">
        <v>4241</v>
      </c>
    </row>
    <row r="54" spans="1:7" x14ac:dyDescent="0.2">
      <c r="A54" s="5">
        <v>9</v>
      </c>
      <c r="B54" s="4" t="s">
        <v>13</v>
      </c>
      <c r="C54" s="4" t="str">
        <f>VLOOKUP(Taulukko1[[#This Row],[Rivivalinta]],Sheet1!$C$1:$E$42,2,FALSE)</f>
        <v>Nedskrivningar av lån och fordringar</v>
      </c>
      <c r="D54" s="4" t="str">
        <f>VLOOKUP(Taulukko1[[#This Row],[Rivivalinta]],Sheet1!$C$1:$E$42,3,FALSE)</f>
        <v>Impairments on loans and receivables</v>
      </c>
      <c r="E54" s="1" t="s">
        <v>57</v>
      </c>
      <c r="F54" s="2">
        <v>42004</v>
      </c>
      <c r="G54" s="6"/>
    </row>
    <row r="55" spans="1:7" x14ac:dyDescent="0.2">
      <c r="A55" s="5">
        <v>10</v>
      </c>
      <c r="B55" s="4" t="s">
        <v>14</v>
      </c>
      <c r="C55" s="4" t="str">
        <f>VLOOKUP(Taulukko1[[#This Row],[Rivivalinta]],Sheet1!$C$1:$E$42,2,FALSE)</f>
        <v>Rörelsevinst/-förlust</v>
      </c>
      <c r="D55" s="4" t="str">
        <f>VLOOKUP(Taulukko1[[#This Row],[Rivivalinta]],Sheet1!$C$1:$E$42,3,FALSE)</f>
        <v>Operatingprofit/-loss</v>
      </c>
      <c r="E55" s="1" t="s">
        <v>57</v>
      </c>
      <c r="F55" s="2">
        <v>42004</v>
      </c>
      <c r="G55" s="6">
        <v>-462</v>
      </c>
    </row>
    <row r="56" spans="1:7" x14ac:dyDescent="0.2">
      <c r="A56" s="5">
        <v>11</v>
      </c>
      <c r="B56" s="4" t="s">
        <v>15</v>
      </c>
      <c r="C56" s="4" t="str">
        <f>VLOOKUP(Taulukko1[[#This Row],[Rivivalinta]],Sheet1!$C$1:$E$42,2,FALSE)</f>
        <v>Kontanta medel och kassabehållning hos centralbanker</v>
      </c>
      <c r="D56" s="4" t="str">
        <f>VLOOKUP(Taulukko1[[#This Row],[Rivivalinta]],Sheet1!$C$1:$E$42,3,FALSE)</f>
        <v>Cash and cash balances at central banks</v>
      </c>
      <c r="E56" s="1" t="s">
        <v>57</v>
      </c>
      <c r="F56" s="2">
        <v>42004</v>
      </c>
      <c r="G56" s="6">
        <v>8858</v>
      </c>
    </row>
    <row r="57" spans="1:7" x14ac:dyDescent="0.2">
      <c r="A57" s="5">
        <v>12</v>
      </c>
      <c r="B57" s="4" t="s">
        <v>16</v>
      </c>
      <c r="C57" s="4" t="str">
        <f>VLOOKUP(Taulukko1[[#This Row],[Rivivalinta]],Sheet1!$C$1:$E$42,2,FALSE)</f>
        <v>Lån och förskott till kreditinstitut</v>
      </c>
      <c r="D57" s="4" t="str">
        <f>VLOOKUP(Taulukko1[[#This Row],[Rivivalinta]],Sheet1!$C$1:$E$42,3,FALSE)</f>
        <v>Loans and advances to credit institutions</v>
      </c>
      <c r="E57" s="1" t="s">
        <v>57</v>
      </c>
      <c r="F57" s="2">
        <v>42004</v>
      </c>
      <c r="G57" s="6">
        <v>9207</v>
      </c>
    </row>
    <row r="58" spans="1:7" x14ac:dyDescent="0.2">
      <c r="A58" s="5">
        <v>13</v>
      </c>
      <c r="B58" s="4" t="s">
        <v>17</v>
      </c>
      <c r="C58" s="4" t="str">
        <f>VLOOKUP(Taulukko1[[#This Row],[Rivivalinta]],Sheet1!$C$1:$E$42,2,FALSE)</f>
        <v>Lån och förskott till allmänheten och offentliga samfund</v>
      </c>
      <c r="D58" s="4" t="str">
        <f>VLOOKUP(Taulukko1[[#This Row],[Rivivalinta]],Sheet1!$C$1:$E$42,3,FALSE)</f>
        <v>Loans and advances to the public and public sector entities</v>
      </c>
      <c r="E58" s="1" t="s">
        <v>57</v>
      </c>
      <c r="F58" s="2">
        <v>42004</v>
      </c>
      <c r="G58" s="6"/>
    </row>
    <row r="59" spans="1:7" x14ac:dyDescent="0.2">
      <c r="A59" s="5">
        <v>14</v>
      </c>
      <c r="B59" s="4" t="s">
        <v>18</v>
      </c>
      <c r="C59" s="4" t="str">
        <f>VLOOKUP(Taulukko1[[#This Row],[Rivivalinta]],Sheet1!$C$1:$E$42,2,FALSE)</f>
        <v>Värdepapper</v>
      </c>
      <c r="D59" s="4" t="str">
        <f>VLOOKUP(Taulukko1[[#This Row],[Rivivalinta]],Sheet1!$C$1:$E$42,3,FALSE)</f>
        <v>Debt securities</v>
      </c>
      <c r="E59" s="1" t="s">
        <v>57</v>
      </c>
      <c r="F59" s="2">
        <v>42004</v>
      </c>
      <c r="G59" s="6">
        <v>1000</v>
      </c>
    </row>
    <row r="60" spans="1:7" x14ac:dyDescent="0.2">
      <c r="A60" s="5">
        <v>15</v>
      </c>
      <c r="B60" s="4" t="s">
        <v>62</v>
      </c>
      <c r="C60" s="4" t="str">
        <f>VLOOKUP(Taulukko1[[#This Row],[Rivivalinta]],Sheet1!$C$1:$E$42,2,FALSE)</f>
        <v xml:space="preserve">Derivat </v>
      </c>
      <c r="D60" s="4" t="str">
        <f>VLOOKUP(Taulukko1[[#This Row],[Rivivalinta]],Sheet1!$C$1:$E$42,3,FALSE)</f>
        <v xml:space="preserve">Derivatives </v>
      </c>
      <c r="E60" s="1" t="s">
        <v>57</v>
      </c>
      <c r="F60" s="2">
        <v>42004</v>
      </c>
      <c r="G60" s="6"/>
    </row>
    <row r="61" spans="1:7" x14ac:dyDescent="0.2">
      <c r="A61" s="5">
        <v>16</v>
      </c>
      <c r="B61" s="4" t="s">
        <v>20</v>
      </c>
      <c r="C61" s="4" t="str">
        <f>VLOOKUP(Taulukko1[[#This Row],[Rivivalinta]],Sheet1!$C$1:$E$42,2,FALSE)</f>
        <v>Övriga tillgångar</v>
      </c>
      <c r="D61" s="4" t="str">
        <f>VLOOKUP(Taulukko1[[#This Row],[Rivivalinta]],Sheet1!$C$1:$E$42,3,FALSE)</f>
        <v>Other assets</v>
      </c>
      <c r="E61" s="1" t="s">
        <v>57</v>
      </c>
      <c r="F61" s="2">
        <v>42004</v>
      </c>
      <c r="G61" s="6">
        <v>1245</v>
      </c>
    </row>
    <row r="62" spans="1:7" x14ac:dyDescent="0.2">
      <c r="A62" s="5">
        <v>17</v>
      </c>
      <c r="B62" s="4" t="s">
        <v>21</v>
      </c>
      <c r="C62" s="4" t="str">
        <f>VLOOKUP(Taulukko1[[#This Row],[Rivivalinta]],Sheet1!$C$1:$E$42,2,FALSE)</f>
        <v>SUMMA TILLGÅNGAR</v>
      </c>
      <c r="D62" s="4" t="str">
        <f>VLOOKUP(Taulukko1[[#This Row],[Rivivalinta]],Sheet1!$C$1:$E$42,3,FALSE)</f>
        <v>TOTAL ASSETS</v>
      </c>
      <c r="E62" s="1" t="s">
        <v>57</v>
      </c>
      <c r="F62" s="2">
        <v>42004</v>
      </c>
      <c r="G62" s="6">
        <v>20310</v>
      </c>
    </row>
    <row r="63" spans="1:7" x14ac:dyDescent="0.2">
      <c r="A63" s="5">
        <v>18</v>
      </c>
      <c r="B63" s="4" t="s">
        <v>22</v>
      </c>
      <c r="C63" s="4" t="str">
        <f>VLOOKUP(Taulukko1[[#This Row],[Rivivalinta]],Sheet1!$C$1:$E$42,2,FALSE)</f>
        <v>Inlåning från kreditinstitut</v>
      </c>
      <c r="D63" s="4" t="str">
        <f>VLOOKUP(Taulukko1[[#This Row],[Rivivalinta]],Sheet1!$C$1:$E$42,3,FALSE)</f>
        <v>Deposits from credit institutions</v>
      </c>
      <c r="E63" s="1" t="s">
        <v>57</v>
      </c>
      <c r="F63" s="2">
        <v>42004</v>
      </c>
      <c r="G63" s="6"/>
    </row>
    <row r="64" spans="1:7" x14ac:dyDescent="0.2">
      <c r="A64" s="5">
        <v>19</v>
      </c>
      <c r="B64" s="4" t="s">
        <v>23</v>
      </c>
      <c r="C64" s="4" t="str">
        <f>VLOOKUP(Taulukko1[[#This Row],[Rivivalinta]],Sheet1!$C$1:$E$42,2,FALSE)</f>
        <v>Inlåning från allmänheten och offentliga samfund</v>
      </c>
      <c r="D64" s="4" t="str">
        <f>VLOOKUP(Taulukko1[[#This Row],[Rivivalinta]],Sheet1!$C$1:$E$42,3,FALSE)</f>
        <v>Deposits from the public and public sector entities</v>
      </c>
      <c r="E64" s="1" t="s">
        <v>57</v>
      </c>
      <c r="F64" s="2">
        <v>42004</v>
      </c>
      <c r="G64" s="6"/>
    </row>
    <row r="65" spans="1:7" x14ac:dyDescent="0.2">
      <c r="A65" s="5">
        <v>20</v>
      </c>
      <c r="B65" s="4" t="s">
        <v>24</v>
      </c>
      <c r="C65" s="4" t="str">
        <f>VLOOKUP(Taulukko1[[#This Row],[Rivivalinta]],Sheet1!$C$1:$E$42,2,FALSE)</f>
        <v>Emitterade skuldebrev</v>
      </c>
      <c r="D65" s="4" t="str">
        <f>VLOOKUP(Taulukko1[[#This Row],[Rivivalinta]],Sheet1!$C$1:$E$42,3,FALSE)</f>
        <v>Debt securities issued</v>
      </c>
      <c r="E65" s="1" t="s">
        <v>57</v>
      </c>
      <c r="F65" s="2">
        <v>42004</v>
      </c>
      <c r="G65" s="6"/>
    </row>
    <row r="66" spans="1:7" x14ac:dyDescent="0.2">
      <c r="A66" s="5">
        <v>22</v>
      </c>
      <c r="B66" s="4" t="s">
        <v>19</v>
      </c>
      <c r="C66" s="4" t="str">
        <f>VLOOKUP(Taulukko1[[#This Row],[Rivivalinta]],Sheet1!$C$1:$E$42,2,FALSE)</f>
        <v>Derivat</v>
      </c>
      <c r="D66" s="4" t="str">
        <f>VLOOKUP(Taulukko1[[#This Row],[Rivivalinta]],Sheet1!$C$1:$E$42,3,FALSE)</f>
        <v>Derivatives</v>
      </c>
      <c r="E66" s="1" t="s">
        <v>57</v>
      </c>
      <c r="F66" s="2">
        <v>42004</v>
      </c>
      <c r="G66" s="6"/>
    </row>
    <row r="67" spans="1:7" x14ac:dyDescent="0.2">
      <c r="A67" s="5">
        <v>23</v>
      </c>
      <c r="B67" s="4" t="s">
        <v>25</v>
      </c>
      <c r="C67" s="4" t="str">
        <f>VLOOKUP(Taulukko1[[#This Row],[Rivivalinta]],Sheet1!$C$1:$E$42,2,FALSE)</f>
        <v>Eget kapital</v>
      </c>
      <c r="D67" s="4" t="str">
        <f>VLOOKUP(Taulukko1[[#This Row],[Rivivalinta]],Sheet1!$C$1:$E$42,3,FALSE)</f>
        <v>Total equity</v>
      </c>
      <c r="E67" s="1" t="s">
        <v>57</v>
      </c>
      <c r="F67" s="2">
        <v>42004</v>
      </c>
      <c r="G67" s="6">
        <v>19740</v>
      </c>
    </row>
    <row r="68" spans="1:7" x14ac:dyDescent="0.2">
      <c r="A68" s="5">
        <v>21</v>
      </c>
      <c r="B68" s="4" t="s">
        <v>26</v>
      </c>
      <c r="C68" s="4" t="str">
        <f>VLOOKUP(Taulukko1[[#This Row],[Rivivalinta]],Sheet1!$C$1:$E$42,2,FALSE)</f>
        <v>Övriga skulder</v>
      </c>
      <c r="D68" s="4" t="str">
        <f>VLOOKUP(Taulukko1[[#This Row],[Rivivalinta]],Sheet1!$C$1:$E$42,3,FALSE)</f>
        <v>Other liabilities</v>
      </c>
      <c r="E68" s="1" t="s">
        <v>57</v>
      </c>
      <c r="F68" s="2">
        <v>42004</v>
      </c>
      <c r="G68" s="6">
        <v>570</v>
      </c>
    </row>
    <row r="69" spans="1:7" x14ac:dyDescent="0.2">
      <c r="A69" s="5">
        <v>24</v>
      </c>
      <c r="B69" s="4" t="s">
        <v>27</v>
      </c>
      <c r="C69" s="4" t="str">
        <f>VLOOKUP(Taulukko1[[#This Row],[Rivivalinta]],Sheet1!$C$1:$E$42,2,FALSE)</f>
        <v>SUMMA EGET KAPITAL OCH SKULDER</v>
      </c>
      <c r="D69" s="4" t="str">
        <f>VLOOKUP(Taulukko1[[#This Row],[Rivivalinta]],Sheet1!$C$1:$E$42,3,FALSE)</f>
        <v>TOTAL EQUITY AND LIABILITIES</v>
      </c>
      <c r="E69" s="1" t="s">
        <v>57</v>
      </c>
      <c r="F69" s="2">
        <v>42004</v>
      </c>
      <c r="G69" s="6">
        <v>20310</v>
      </c>
    </row>
    <row r="70" spans="1:7" x14ac:dyDescent="0.2">
      <c r="A70" s="5">
        <v>25</v>
      </c>
      <c r="B70" s="4" t="s">
        <v>28</v>
      </c>
      <c r="C70" s="4" t="str">
        <f>VLOOKUP(Taulukko1[[#This Row],[Rivivalinta]],Sheet1!$C$1:$E$42,2,FALSE)</f>
        <v>Exponering utanför balansräkningen</v>
      </c>
      <c r="D70" s="4" t="str">
        <f>VLOOKUP(Taulukko1[[#This Row],[Rivivalinta]],Sheet1!$C$1:$E$42,3,FALSE)</f>
        <v>Off balance sheet exposures</v>
      </c>
      <c r="E70" s="1" t="s">
        <v>57</v>
      </c>
      <c r="F70" s="2">
        <v>42004</v>
      </c>
      <c r="G70" s="6"/>
    </row>
    <row r="71" spans="1:7" x14ac:dyDescent="0.2">
      <c r="A71" s="5">
        <v>28</v>
      </c>
      <c r="B71" s="4" t="s">
        <v>29</v>
      </c>
      <c r="C71" s="4" t="str">
        <f>VLOOKUP(Taulukko1[[#This Row],[Rivivalinta]],Sheet1!$C$1:$E$42,2,FALSE)</f>
        <v>Kostnader/intäkter, %</v>
      </c>
      <c r="D71" s="4" t="str">
        <f>VLOOKUP(Taulukko1[[#This Row],[Rivivalinta]],Sheet1!$C$1:$E$42,3,FALSE)</f>
        <v>Cost/income ratio, %</v>
      </c>
      <c r="E71" s="1" t="s">
        <v>57</v>
      </c>
      <c r="F71" s="2">
        <v>42004</v>
      </c>
      <c r="G71" s="7">
        <v>1.1484575835475579</v>
      </c>
    </row>
    <row r="72" spans="1:7" x14ac:dyDescent="0.2">
      <c r="A72" s="5">
        <v>29</v>
      </c>
      <c r="B72" s="4" t="s">
        <v>30</v>
      </c>
      <c r="C72" s="4" t="str">
        <f>VLOOKUP(Taulukko1[[#This Row],[Rivivalinta]],Sheet1!$C$1:$E$42,2,FALSE)</f>
        <v>Nödlidande exponeringar/Exponeringar, %</v>
      </c>
      <c r="D72" s="4" t="str">
        <f>VLOOKUP(Taulukko1[[#This Row],[Rivivalinta]],Sheet1!$C$1:$E$42,3,FALSE)</f>
        <v>Non-performing exposures/Exposures, %</v>
      </c>
      <c r="E72" s="1" t="s">
        <v>57</v>
      </c>
      <c r="F72" s="2">
        <v>42004</v>
      </c>
      <c r="G72" s="7"/>
    </row>
    <row r="73" spans="1:7" x14ac:dyDescent="0.2">
      <c r="A73" s="5">
        <v>30</v>
      </c>
      <c r="B73" s="4" t="s">
        <v>31</v>
      </c>
      <c r="C73" s="4" t="str">
        <f>VLOOKUP(Taulukko1[[#This Row],[Rivivalinta]],Sheet1!$C$1:$E$42,2,FALSE)</f>
        <v>Upplupna avsättningar på nödlidande exponeringar/Nödlidande Exponeringar, %</v>
      </c>
      <c r="D73" s="4" t="str">
        <f>VLOOKUP(Taulukko1[[#This Row],[Rivivalinta]],Sheet1!$C$1:$E$42,3,FALSE)</f>
        <v>Accumulated impairments on non-performing exposures/Non-performing exposures, %</v>
      </c>
      <c r="E73" s="1" t="s">
        <v>57</v>
      </c>
      <c r="F73" s="2">
        <v>42004</v>
      </c>
      <c r="G73" s="7" t="s">
        <v>46</v>
      </c>
    </row>
    <row r="74" spans="1:7" x14ac:dyDescent="0.2">
      <c r="A74" s="5">
        <v>31</v>
      </c>
      <c r="B74" s="4" t="s">
        <v>32</v>
      </c>
      <c r="C74" s="4" t="str">
        <f>VLOOKUP(Taulukko1[[#This Row],[Rivivalinta]],Sheet1!$C$1:$E$42,2,FALSE)</f>
        <v>Kapitalbas</v>
      </c>
      <c r="D74" s="4" t="str">
        <f>VLOOKUP(Taulukko1[[#This Row],[Rivivalinta]],Sheet1!$C$1:$E$42,3,FALSE)</f>
        <v>Own funds</v>
      </c>
      <c r="E74" s="1" t="s">
        <v>57</v>
      </c>
      <c r="F74" s="2">
        <v>42004</v>
      </c>
      <c r="G74" s="6">
        <v>19747.352999999999</v>
      </c>
    </row>
    <row r="75" spans="1:7" x14ac:dyDescent="0.2">
      <c r="A75" s="5">
        <v>32</v>
      </c>
      <c r="B75" s="4" t="s">
        <v>33</v>
      </c>
      <c r="C75" s="4" t="str">
        <f>VLOOKUP(Taulukko1[[#This Row],[Rivivalinta]],Sheet1!$C$1:$E$42,2,FALSE)</f>
        <v>Kärnprimärkapital (CET 1)</v>
      </c>
      <c r="D75" s="4" t="str">
        <f>VLOOKUP(Taulukko1[[#This Row],[Rivivalinta]],Sheet1!$C$1:$E$42,3,FALSE)</f>
        <v>Common equity tier 1 capital (CET1)</v>
      </c>
      <c r="E75" s="1" t="s">
        <v>57</v>
      </c>
      <c r="F75" s="2">
        <v>42004</v>
      </c>
      <c r="G75" s="6">
        <v>19747.353999999999</v>
      </c>
    </row>
    <row r="76" spans="1:7" x14ac:dyDescent="0.2">
      <c r="A76" s="5">
        <v>33</v>
      </c>
      <c r="B76" s="4" t="s">
        <v>34</v>
      </c>
      <c r="C76" s="4" t="str">
        <f>VLOOKUP(Taulukko1[[#This Row],[Rivivalinta]],Sheet1!$C$1:$E$42,2,FALSE)</f>
        <v>Övrigt primärkapital (AT 1)</v>
      </c>
      <c r="D76" s="4" t="str">
        <f>VLOOKUP(Taulukko1[[#This Row],[Rivivalinta]],Sheet1!$C$1:$E$42,3,FALSE)</f>
        <v>Additional tier 1 capital (AT 1)</v>
      </c>
      <c r="E76" s="1" t="s">
        <v>57</v>
      </c>
      <c r="F76" s="2">
        <v>42004</v>
      </c>
      <c r="G76" s="6"/>
    </row>
    <row r="77" spans="1:7" x14ac:dyDescent="0.2">
      <c r="A77" s="5">
        <v>34</v>
      </c>
      <c r="B77" s="4" t="s">
        <v>35</v>
      </c>
      <c r="C77" s="4" t="str">
        <f>VLOOKUP(Taulukko1[[#This Row],[Rivivalinta]],Sheet1!$C$1:$E$42,2,FALSE)</f>
        <v>Supplementärkapital (T2)</v>
      </c>
      <c r="D77" s="4" t="str">
        <f>VLOOKUP(Taulukko1[[#This Row],[Rivivalinta]],Sheet1!$C$1:$E$42,3,FALSE)</f>
        <v>Tier 2 capital (T2)</v>
      </c>
      <c r="E77" s="1" t="s">
        <v>57</v>
      </c>
      <c r="F77" s="2">
        <v>42004</v>
      </c>
      <c r="G77" s="6"/>
    </row>
    <row r="78" spans="1:7" x14ac:dyDescent="0.2">
      <c r="A78" s="5">
        <v>35</v>
      </c>
      <c r="B78" s="4" t="s">
        <v>36</v>
      </c>
      <c r="C78" s="4" t="str">
        <f>VLOOKUP(Taulukko1[[#This Row],[Rivivalinta]],Sheet1!$C$1:$E$42,2,FALSE)</f>
        <v>Summa kapitalrelationer, %</v>
      </c>
      <c r="D78" s="4" t="str">
        <f>VLOOKUP(Taulukko1[[#This Row],[Rivivalinta]],Sheet1!$C$1:$E$42,3,FALSE)</f>
        <v>Own funds ratio, %</v>
      </c>
      <c r="E78" s="1" t="s">
        <v>57</v>
      </c>
      <c r="F78" s="2">
        <v>42004</v>
      </c>
      <c r="G78" s="7">
        <v>2.6426284603334467</v>
      </c>
    </row>
    <row r="79" spans="1:7" x14ac:dyDescent="0.2">
      <c r="A79" s="5">
        <v>36</v>
      </c>
      <c r="B79" s="4" t="s">
        <v>37</v>
      </c>
      <c r="C79" s="4" t="str">
        <f>VLOOKUP(Taulukko1[[#This Row],[Rivivalinta]],Sheet1!$C$1:$E$42,2,FALSE)</f>
        <v>Primärkapitalrelation, %</v>
      </c>
      <c r="D79" s="4" t="str">
        <f>VLOOKUP(Taulukko1[[#This Row],[Rivivalinta]],Sheet1!$C$1:$E$42,3,FALSE)</f>
        <v>Tier 1 ratio, %</v>
      </c>
      <c r="E79" s="1" t="s">
        <v>57</v>
      </c>
      <c r="F79" s="2">
        <v>42004</v>
      </c>
      <c r="G79" s="7">
        <v>2.6426285941553549</v>
      </c>
    </row>
    <row r="80" spans="1:7" x14ac:dyDescent="0.2">
      <c r="A80" s="5">
        <v>37</v>
      </c>
      <c r="B80" s="4" t="s">
        <v>38</v>
      </c>
      <c r="C80" s="4" t="str">
        <f>VLOOKUP(Taulukko1[[#This Row],[Rivivalinta]],Sheet1!$C$1:$E$42,2,FALSE)</f>
        <v>Kärnprimärkapitalrelation, %</v>
      </c>
      <c r="D80" s="4" t="str">
        <f>VLOOKUP(Taulukko1[[#This Row],[Rivivalinta]],Sheet1!$C$1:$E$42,3,FALSE)</f>
        <v>CET 1 ratio, %</v>
      </c>
      <c r="E80" s="1" t="s">
        <v>57</v>
      </c>
      <c r="F80" s="2">
        <v>42004</v>
      </c>
      <c r="G80" s="7">
        <v>2.6426285941553549</v>
      </c>
    </row>
    <row r="81" spans="1:7" x14ac:dyDescent="0.2">
      <c r="A81" s="5">
        <v>38</v>
      </c>
      <c r="B81" s="4" t="s">
        <v>39</v>
      </c>
      <c r="C81" s="4" t="str">
        <f>VLOOKUP(Taulukko1[[#This Row],[Rivivalinta]],Sheet1!$C$1:$E$42,2,FALSE)</f>
        <v>Summa exponeringsbelopp (RWA)</v>
      </c>
      <c r="D81" s="4" t="str">
        <f>VLOOKUP(Taulukko1[[#This Row],[Rivivalinta]],Sheet1!$C$1:$E$42,3,FALSE)</f>
        <v>Total risk weighted assets (RWA)</v>
      </c>
      <c r="E81" s="1" t="s">
        <v>57</v>
      </c>
      <c r="F81" s="2">
        <v>42004</v>
      </c>
      <c r="G81" s="6">
        <v>7472.6180000000004</v>
      </c>
    </row>
    <row r="82" spans="1:7" x14ac:dyDescent="0.2">
      <c r="A82" s="5">
        <v>39</v>
      </c>
      <c r="B82" s="4" t="s">
        <v>40</v>
      </c>
      <c r="C82" s="4" t="str">
        <f>VLOOKUP(Taulukko1[[#This Row],[Rivivalinta]],Sheet1!$C$1:$E$42,2,FALSE)</f>
        <v>Exponeringsbelopp för kredit-, motpart- och utspädningsrisker</v>
      </c>
      <c r="D82" s="4" t="str">
        <f>VLOOKUP(Taulukko1[[#This Row],[Rivivalinta]],Sheet1!$C$1:$E$42,3,FALSE)</f>
        <v>Credit and counterparty risks</v>
      </c>
      <c r="E82" s="1" t="s">
        <v>57</v>
      </c>
      <c r="F82" s="2">
        <v>42004</v>
      </c>
      <c r="G82" s="6">
        <v>4337.0680000000002</v>
      </c>
    </row>
    <row r="83" spans="1:7" x14ac:dyDescent="0.2">
      <c r="A83" s="11">
        <v>40</v>
      </c>
      <c r="B83" s="12" t="s">
        <v>41</v>
      </c>
      <c r="C83" s="4" t="str">
        <f>VLOOKUP(Taulukko1[[#This Row],[Rivivalinta]],Sheet1!$C$1:$E$42,2,FALSE)</f>
        <v>Exponeringsbelopp för positions-, valutakurs- och råvarurisker</v>
      </c>
      <c r="D83" s="4" t="str">
        <f>VLOOKUP(Taulukko1[[#This Row],[Rivivalinta]],Sheet1!$C$1:$E$42,3,FALSE)</f>
        <v>Position, currency and commodity risks</v>
      </c>
      <c r="E83" s="1" t="s">
        <v>57</v>
      </c>
      <c r="F83" s="2">
        <v>42004</v>
      </c>
      <c r="G83" s="6"/>
    </row>
    <row r="84" spans="1:7" x14ac:dyDescent="0.2">
      <c r="A84" s="5">
        <v>41</v>
      </c>
      <c r="B84" s="4" t="s">
        <v>42</v>
      </c>
      <c r="C84" s="4" t="str">
        <f>VLOOKUP(Taulukko1[[#This Row],[Rivivalinta]],Sheet1!$C$1:$E$42,2,FALSE)</f>
        <v>Exponeringsbelopp för operativ risk</v>
      </c>
      <c r="D84" s="4" t="str">
        <f>VLOOKUP(Taulukko1[[#This Row],[Rivivalinta]],Sheet1!$C$1:$E$42,3,FALSE)</f>
        <v>Operational risks</v>
      </c>
      <c r="E84" s="1" t="s">
        <v>57</v>
      </c>
      <c r="F84" s="2">
        <v>42004</v>
      </c>
      <c r="G84" s="6">
        <v>3135.55</v>
      </c>
    </row>
    <row r="85" spans="1:7" x14ac:dyDescent="0.2">
      <c r="A85" s="5">
        <v>42</v>
      </c>
      <c r="B85" s="4" t="s">
        <v>43</v>
      </c>
      <c r="C85" s="4" t="str">
        <f>VLOOKUP(Taulukko1[[#This Row],[Rivivalinta]],Sheet1!$C$1:$E$42,2,FALSE)</f>
        <v>Övriga riskexponeringar</v>
      </c>
      <c r="D85" s="4" t="str">
        <f>VLOOKUP(Taulukko1[[#This Row],[Rivivalinta]],Sheet1!$C$1:$E$42,3,FALSE)</f>
        <v>Other risks</v>
      </c>
      <c r="E85" s="1" t="s">
        <v>57</v>
      </c>
      <c r="F85" s="2">
        <v>42004</v>
      </c>
      <c r="G85" s="6"/>
    </row>
    <row r="86" spans="1:7" x14ac:dyDescent="0.2">
      <c r="A86" s="5">
        <v>27</v>
      </c>
      <c r="B86" s="4" t="s">
        <v>53</v>
      </c>
      <c r="C86" s="4" t="str">
        <f>VLOOKUP(Taulukko1[[#This Row],[Rivivalinta]],Sheet1!$C$1:$E$42,2,FALSE)</f>
        <v>Avkastning på total tillgångar (ROA), %</v>
      </c>
      <c r="D86" s="4" t="str">
        <f>VLOOKUP(Taulukko1[[#This Row],[Rivivalinta]],Sheet1!$C$1:$E$42,3,FALSE)</f>
        <v>Return on total assets (ROA), %</v>
      </c>
      <c r="E86" s="1" t="s">
        <v>44</v>
      </c>
      <c r="F86" s="2">
        <v>42004</v>
      </c>
      <c r="G86" s="7">
        <v>5.3906372480065174E-3</v>
      </c>
    </row>
    <row r="87" spans="1:7" x14ac:dyDescent="0.2">
      <c r="A87" s="5">
        <v>26</v>
      </c>
      <c r="B87" s="4" t="s">
        <v>54</v>
      </c>
      <c r="C87" s="4" t="str">
        <f>VLOOKUP(Taulukko1[[#This Row],[Rivivalinta]],Sheet1!$C$1:$E$42,2,FALSE)</f>
        <v>Avkastning på eget kapital (ROE), %</v>
      </c>
      <c r="D87" s="4" t="str">
        <f>VLOOKUP(Taulukko1[[#This Row],[Rivivalinta]],Sheet1!$C$1:$E$42,3,FALSE)</f>
        <v>Return on equity (ROE), %</v>
      </c>
      <c r="E87" s="1" t="s">
        <v>44</v>
      </c>
      <c r="F87" s="2">
        <v>42004</v>
      </c>
      <c r="G87" s="30">
        <v>6.3137984926296686E-2</v>
      </c>
    </row>
    <row r="88" spans="1:7" x14ac:dyDescent="0.2">
      <c r="A88" s="5">
        <v>1</v>
      </c>
      <c r="B88" s="4" t="s">
        <v>5</v>
      </c>
      <c r="C88" s="4" t="str">
        <f>VLOOKUP(Taulukko1[[#This Row],[Rivivalinta]],Sheet1!$C$1:$E$42,2,FALSE)</f>
        <v>Räntenetto</v>
      </c>
      <c r="D88" s="4" t="str">
        <f>VLOOKUP(Taulukko1[[#This Row],[Rivivalinta]],Sheet1!$C$1:$E$42,3,FALSE)</f>
        <v>Net interest margin</v>
      </c>
      <c r="E88" s="1" t="s">
        <v>44</v>
      </c>
      <c r="F88" s="2">
        <v>42004</v>
      </c>
      <c r="G88" s="6">
        <v>284564</v>
      </c>
    </row>
    <row r="89" spans="1:7" x14ac:dyDescent="0.2">
      <c r="A89" s="5">
        <v>2</v>
      </c>
      <c r="B89" s="4" t="s">
        <v>6</v>
      </c>
      <c r="C89" s="4" t="str">
        <f>VLOOKUP(Taulukko1[[#This Row],[Rivivalinta]],Sheet1!$C$1:$E$42,2,FALSE)</f>
        <v>Netto, avgifts- och provisionsintäkter</v>
      </c>
      <c r="D89" s="4" t="str">
        <f>VLOOKUP(Taulukko1[[#This Row],[Rivivalinta]],Sheet1!$C$1:$E$42,3,FALSE)</f>
        <v>Net fee and commission income</v>
      </c>
      <c r="E89" s="1" t="s">
        <v>44</v>
      </c>
      <c r="F89" s="2">
        <v>42004</v>
      </c>
      <c r="G89" s="6">
        <v>209466</v>
      </c>
    </row>
    <row r="90" spans="1:7" x14ac:dyDescent="0.2">
      <c r="A90" s="5">
        <v>3</v>
      </c>
      <c r="B90" s="4" t="s">
        <v>7</v>
      </c>
      <c r="C90" s="4" t="str">
        <f>VLOOKUP(Taulukko1[[#This Row],[Rivivalinta]],Sheet1!$C$1:$E$42,2,FALSE)</f>
        <v>Avgifts- och provisionsintäkter</v>
      </c>
      <c r="D90" s="4" t="str">
        <f>VLOOKUP(Taulukko1[[#This Row],[Rivivalinta]],Sheet1!$C$1:$E$42,3,FALSE)</f>
        <v>Fee and commission income</v>
      </c>
      <c r="E90" s="1" t="s">
        <v>44</v>
      </c>
      <c r="F90" s="2">
        <v>42004</v>
      </c>
      <c r="G90" s="6">
        <v>244928</v>
      </c>
    </row>
    <row r="91" spans="1:7" x14ac:dyDescent="0.2">
      <c r="A91" s="5">
        <v>4</v>
      </c>
      <c r="B91" s="4" t="s">
        <v>8</v>
      </c>
      <c r="C91" s="4" t="str">
        <f>VLOOKUP(Taulukko1[[#This Row],[Rivivalinta]],Sheet1!$C$1:$E$42,2,FALSE)</f>
        <v>Avgifts- och provisionskostnader</v>
      </c>
      <c r="D91" s="4" t="str">
        <f>VLOOKUP(Taulukko1[[#This Row],[Rivivalinta]],Sheet1!$C$1:$E$42,3,FALSE)</f>
        <v>Fee and commission expenses</v>
      </c>
      <c r="E91" s="1" t="s">
        <v>44</v>
      </c>
      <c r="F91" s="2">
        <v>42004</v>
      </c>
      <c r="G91" s="6">
        <v>35462</v>
      </c>
    </row>
    <row r="92" spans="1:7" x14ac:dyDescent="0.2">
      <c r="A92" s="5">
        <v>5</v>
      </c>
      <c r="B92" s="4" t="s">
        <v>9</v>
      </c>
      <c r="C92" s="4" t="str">
        <f>VLOOKUP(Taulukko1[[#This Row],[Rivivalinta]],Sheet1!$C$1:$E$42,2,FALSE)</f>
        <v>Nettointäkter från handel och investeringar</v>
      </c>
      <c r="D92" s="4" t="str">
        <f>VLOOKUP(Taulukko1[[#This Row],[Rivivalinta]],Sheet1!$C$1:$E$42,3,FALSE)</f>
        <v>Net trading and investing income</v>
      </c>
      <c r="E92" s="1" t="s">
        <v>44</v>
      </c>
      <c r="F92" s="2">
        <v>42004</v>
      </c>
      <c r="G92" s="6">
        <v>43993</v>
      </c>
    </row>
    <row r="93" spans="1:7" x14ac:dyDescent="0.2">
      <c r="A93" s="5">
        <v>6</v>
      </c>
      <c r="B93" s="4" t="s">
        <v>10</v>
      </c>
      <c r="C93" s="4" t="str">
        <f>VLOOKUP(Taulukko1[[#This Row],[Rivivalinta]],Sheet1!$C$1:$E$42,2,FALSE)</f>
        <v>Övriga intäkter</v>
      </c>
      <c r="D93" s="4" t="str">
        <f>VLOOKUP(Taulukko1[[#This Row],[Rivivalinta]],Sheet1!$C$1:$E$42,3,FALSE)</f>
        <v>Other income</v>
      </c>
      <c r="E93" s="1" t="s">
        <v>44</v>
      </c>
      <c r="F93" s="2">
        <v>42004</v>
      </c>
      <c r="G93" s="6">
        <v>18437</v>
      </c>
    </row>
    <row r="94" spans="1:7" x14ac:dyDescent="0.2">
      <c r="A94" s="5">
        <v>7</v>
      </c>
      <c r="B94" s="4" t="s">
        <v>11</v>
      </c>
      <c r="C94" s="4" t="str">
        <f>VLOOKUP(Taulukko1[[#This Row],[Rivivalinta]],Sheet1!$C$1:$E$42,2,FALSE)</f>
        <v>Totala inkomster</v>
      </c>
      <c r="D94" s="4" t="str">
        <f>VLOOKUP(Taulukko1[[#This Row],[Rivivalinta]],Sheet1!$C$1:$E$42,3,FALSE)</f>
        <v>Total income</v>
      </c>
      <c r="E94" s="1" t="s">
        <v>44</v>
      </c>
      <c r="F94" s="2">
        <v>42004</v>
      </c>
      <c r="G94" s="6">
        <v>556460</v>
      </c>
    </row>
    <row r="95" spans="1:7" x14ac:dyDescent="0.2">
      <c r="A95" s="5">
        <v>8</v>
      </c>
      <c r="B95" s="4" t="s">
        <v>12</v>
      </c>
      <c r="C95" s="4" t="str">
        <f>VLOOKUP(Taulukko1[[#This Row],[Rivivalinta]],Sheet1!$C$1:$E$42,2,FALSE)</f>
        <v>Totala kostnader</v>
      </c>
      <c r="D95" s="4" t="str">
        <f>VLOOKUP(Taulukko1[[#This Row],[Rivivalinta]],Sheet1!$C$1:$E$42,3,FALSE)</f>
        <v>Total expenses</v>
      </c>
      <c r="E95" s="1" t="s">
        <v>44</v>
      </c>
      <c r="F95" s="2">
        <v>42004</v>
      </c>
      <c r="G95" s="6">
        <v>350845</v>
      </c>
    </row>
    <row r="96" spans="1:7" x14ac:dyDescent="0.2">
      <c r="A96" s="5">
        <v>9</v>
      </c>
      <c r="B96" s="4" t="s">
        <v>13</v>
      </c>
      <c r="C96" s="4" t="str">
        <f>VLOOKUP(Taulukko1[[#This Row],[Rivivalinta]],Sheet1!$C$1:$E$42,2,FALSE)</f>
        <v>Nedskrivningar av lån och fordringar</v>
      </c>
      <c r="D96" s="4" t="str">
        <f>VLOOKUP(Taulukko1[[#This Row],[Rivivalinta]],Sheet1!$C$1:$E$42,3,FALSE)</f>
        <v>Impairments on loans and receivables</v>
      </c>
      <c r="E96" s="1" t="s">
        <v>44</v>
      </c>
      <c r="F96" s="2">
        <v>42004</v>
      </c>
      <c r="G96" s="6">
        <v>15970</v>
      </c>
    </row>
    <row r="97" spans="1:7" x14ac:dyDescent="0.2">
      <c r="A97" s="5">
        <v>10</v>
      </c>
      <c r="B97" s="4" t="s">
        <v>14</v>
      </c>
      <c r="C97" s="4" t="str">
        <f>VLOOKUP(Taulukko1[[#This Row],[Rivivalinta]],Sheet1!$C$1:$E$42,2,FALSE)</f>
        <v>Rörelsevinst/-förlust</v>
      </c>
      <c r="D97" s="4" t="str">
        <f>VLOOKUP(Taulukko1[[#This Row],[Rivivalinta]],Sheet1!$C$1:$E$42,3,FALSE)</f>
        <v>Operatingprofit/-loss</v>
      </c>
      <c r="E97" s="1" t="s">
        <v>44</v>
      </c>
      <c r="F97" s="2">
        <v>42004</v>
      </c>
      <c r="G97" s="6">
        <v>189645</v>
      </c>
    </row>
    <row r="98" spans="1:7" x14ac:dyDescent="0.2">
      <c r="A98" s="5">
        <v>11</v>
      </c>
      <c r="B98" s="4" t="s">
        <v>15</v>
      </c>
      <c r="C98" s="4" t="str">
        <f>VLOOKUP(Taulukko1[[#This Row],[Rivivalinta]],Sheet1!$C$1:$E$42,2,FALSE)</f>
        <v>Kontanta medel och kassabehållning hos centralbanker</v>
      </c>
      <c r="D98" s="4" t="str">
        <f>VLOOKUP(Taulukko1[[#This Row],[Rivivalinta]],Sheet1!$C$1:$E$42,3,FALSE)</f>
        <v>Cash and cash balances at central banks</v>
      </c>
      <c r="E98" s="1" t="s">
        <v>44</v>
      </c>
      <c r="F98" s="2">
        <v>42004</v>
      </c>
      <c r="G98" s="6">
        <v>4287953</v>
      </c>
    </row>
    <row r="99" spans="1:7" x14ac:dyDescent="0.2">
      <c r="A99" s="5">
        <v>12</v>
      </c>
      <c r="B99" s="4" t="s">
        <v>16</v>
      </c>
      <c r="C99" s="4" t="str">
        <f>VLOOKUP(Taulukko1[[#This Row],[Rivivalinta]],Sheet1!$C$1:$E$42,2,FALSE)</f>
        <v>Lån och förskott till kreditinstitut</v>
      </c>
      <c r="D99" s="4" t="str">
        <f>VLOOKUP(Taulukko1[[#This Row],[Rivivalinta]],Sheet1!$C$1:$E$42,3,FALSE)</f>
        <v>Loans and advances to credit institutions</v>
      </c>
      <c r="E99" s="1" t="s">
        <v>44</v>
      </c>
      <c r="F99" s="2">
        <v>42004</v>
      </c>
      <c r="G99" s="6">
        <v>1398332</v>
      </c>
    </row>
    <row r="100" spans="1:7" x14ac:dyDescent="0.2">
      <c r="A100" s="5">
        <v>13</v>
      </c>
      <c r="B100" s="4" t="s">
        <v>17</v>
      </c>
      <c r="C100" s="4" t="str">
        <f>VLOOKUP(Taulukko1[[#This Row],[Rivivalinta]],Sheet1!$C$1:$E$42,2,FALSE)</f>
        <v>Lån och förskott till allmänheten och offentliga samfund</v>
      </c>
      <c r="D100" s="4" t="str">
        <f>VLOOKUP(Taulukko1[[#This Row],[Rivivalinta]],Sheet1!$C$1:$E$42,3,FALSE)</f>
        <v>Loans and advances to the public and public sector entities</v>
      </c>
      <c r="E100" s="1" t="s">
        <v>44</v>
      </c>
      <c r="F100" s="2">
        <v>42004</v>
      </c>
      <c r="G100" s="6">
        <v>19172765</v>
      </c>
    </row>
    <row r="101" spans="1:7" x14ac:dyDescent="0.2">
      <c r="A101" s="5">
        <v>14</v>
      </c>
      <c r="B101" s="4" t="s">
        <v>18</v>
      </c>
      <c r="C101" s="4" t="str">
        <f>VLOOKUP(Taulukko1[[#This Row],[Rivivalinta]],Sheet1!$C$1:$E$42,2,FALSE)</f>
        <v>Värdepapper</v>
      </c>
      <c r="D101" s="4" t="str">
        <f>VLOOKUP(Taulukko1[[#This Row],[Rivivalinta]],Sheet1!$C$1:$E$42,3,FALSE)</f>
        <v>Debt securities</v>
      </c>
      <c r="E101" s="1" t="s">
        <v>44</v>
      </c>
      <c r="F101" s="2">
        <v>42004</v>
      </c>
      <c r="G101" s="6">
        <v>1021276</v>
      </c>
    </row>
    <row r="102" spans="1:7" x14ac:dyDescent="0.2">
      <c r="A102" s="5">
        <v>15</v>
      </c>
      <c r="B102" s="4" t="s">
        <v>62</v>
      </c>
      <c r="C102" s="4" t="str">
        <f>VLOOKUP(Taulukko1[[#This Row],[Rivivalinta]],Sheet1!$C$1:$E$42,2,FALSE)</f>
        <v xml:space="preserve">Derivat </v>
      </c>
      <c r="D102" s="4" t="str">
        <f>VLOOKUP(Taulukko1[[#This Row],[Rivivalinta]],Sheet1!$C$1:$E$42,3,FALSE)</f>
        <v xml:space="preserve">Derivatives </v>
      </c>
      <c r="E102" s="1" t="s">
        <v>44</v>
      </c>
      <c r="F102" s="2">
        <v>42004</v>
      </c>
      <c r="G102" s="6">
        <v>3541155</v>
      </c>
    </row>
    <row r="103" spans="1:7" x14ac:dyDescent="0.2">
      <c r="A103" s="5">
        <v>16</v>
      </c>
      <c r="B103" s="4" t="s">
        <v>20</v>
      </c>
      <c r="C103" s="4" t="str">
        <f>VLOOKUP(Taulukko1[[#This Row],[Rivivalinta]],Sheet1!$C$1:$E$42,2,FALSE)</f>
        <v>Övriga tillgångar</v>
      </c>
      <c r="D103" s="4" t="str">
        <f>VLOOKUP(Taulukko1[[#This Row],[Rivivalinta]],Sheet1!$C$1:$E$42,3,FALSE)</f>
        <v>Other assets</v>
      </c>
      <c r="E103" s="1" t="s">
        <v>44</v>
      </c>
      <c r="F103" s="2">
        <v>42004</v>
      </c>
      <c r="G103" s="6">
        <v>339311</v>
      </c>
    </row>
    <row r="104" spans="1:7" x14ac:dyDescent="0.2">
      <c r="A104" s="5">
        <v>17</v>
      </c>
      <c r="B104" s="4" t="s">
        <v>21</v>
      </c>
      <c r="C104" s="4" t="str">
        <f>VLOOKUP(Taulukko1[[#This Row],[Rivivalinta]],Sheet1!$C$1:$E$42,2,FALSE)</f>
        <v>SUMMA TILLGÅNGAR</v>
      </c>
      <c r="D104" s="4" t="str">
        <f>VLOOKUP(Taulukko1[[#This Row],[Rivivalinta]],Sheet1!$C$1:$E$42,3,FALSE)</f>
        <v>TOTAL ASSETS</v>
      </c>
      <c r="E104" s="1" t="s">
        <v>44</v>
      </c>
      <c r="F104" s="2">
        <v>42004</v>
      </c>
      <c r="G104" s="6">
        <v>29760792</v>
      </c>
    </row>
    <row r="105" spans="1:7" x14ac:dyDescent="0.2">
      <c r="A105" s="5">
        <v>18</v>
      </c>
      <c r="B105" s="4" t="s">
        <v>22</v>
      </c>
      <c r="C105" s="4" t="str">
        <f>VLOOKUP(Taulukko1[[#This Row],[Rivivalinta]],Sheet1!$C$1:$E$42,2,FALSE)</f>
        <v>Inlåning från kreditinstitut</v>
      </c>
      <c r="D105" s="4" t="str">
        <f>VLOOKUP(Taulukko1[[#This Row],[Rivivalinta]],Sheet1!$C$1:$E$42,3,FALSE)</f>
        <v>Deposits from credit institutions</v>
      </c>
      <c r="E105" s="1" t="s">
        <v>44</v>
      </c>
      <c r="F105" s="2">
        <v>42004</v>
      </c>
      <c r="G105" s="6">
        <v>1371370</v>
      </c>
    </row>
    <row r="106" spans="1:7" x14ac:dyDescent="0.2">
      <c r="A106" s="5">
        <v>19</v>
      </c>
      <c r="B106" s="4" t="s">
        <v>23</v>
      </c>
      <c r="C106" s="4" t="str">
        <f>VLOOKUP(Taulukko1[[#This Row],[Rivivalinta]],Sheet1!$C$1:$E$42,2,FALSE)</f>
        <v>Inlåning från allmänheten och offentliga samfund</v>
      </c>
      <c r="D106" s="4" t="str">
        <f>VLOOKUP(Taulukko1[[#This Row],[Rivivalinta]],Sheet1!$C$1:$E$42,3,FALSE)</f>
        <v>Deposits from the public and public sector entities</v>
      </c>
      <c r="E106" s="1" t="s">
        <v>44</v>
      </c>
      <c r="F106" s="2">
        <v>42004</v>
      </c>
      <c r="G106" s="6">
        <v>15913479</v>
      </c>
    </row>
    <row r="107" spans="1:7" x14ac:dyDescent="0.2">
      <c r="A107" s="5">
        <v>20</v>
      </c>
      <c r="B107" s="4" t="s">
        <v>24</v>
      </c>
      <c r="C107" s="4" t="str">
        <f>VLOOKUP(Taulukko1[[#This Row],[Rivivalinta]],Sheet1!$C$1:$E$42,2,FALSE)</f>
        <v>Emitterade skuldebrev</v>
      </c>
      <c r="D107" s="4" t="str">
        <f>VLOOKUP(Taulukko1[[#This Row],[Rivivalinta]],Sheet1!$C$1:$E$42,3,FALSE)</f>
        <v>Debt securities issued</v>
      </c>
      <c r="E107" s="1" t="s">
        <v>44</v>
      </c>
      <c r="F107" s="2">
        <v>42004</v>
      </c>
      <c r="G107" s="6">
        <v>5279272</v>
      </c>
    </row>
    <row r="108" spans="1:7" x14ac:dyDescent="0.2">
      <c r="A108" s="5">
        <v>22</v>
      </c>
      <c r="B108" s="4" t="s">
        <v>19</v>
      </c>
      <c r="C108" s="4" t="str">
        <f>VLOOKUP(Taulukko1[[#This Row],[Rivivalinta]],Sheet1!$C$1:$E$42,2,FALSE)</f>
        <v>Derivat</v>
      </c>
      <c r="D108" s="4" t="str">
        <f>VLOOKUP(Taulukko1[[#This Row],[Rivivalinta]],Sheet1!$C$1:$E$42,3,FALSE)</f>
        <v>Derivatives</v>
      </c>
      <c r="E108" s="1" t="s">
        <v>44</v>
      </c>
      <c r="F108" s="2">
        <v>42004</v>
      </c>
      <c r="G108" s="6">
        <v>3310090</v>
      </c>
    </row>
    <row r="109" spans="1:7" x14ac:dyDescent="0.2">
      <c r="A109" s="5">
        <v>23</v>
      </c>
      <c r="B109" s="4" t="s">
        <v>25</v>
      </c>
      <c r="C109" s="4" t="str">
        <f>VLOOKUP(Taulukko1[[#This Row],[Rivivalinta]],Sheet1!$C$1:$E$42,2,FALSE)</f>
        <v>Eget kapital</v>
      </c>
      <c r="D109" s="4" t="str">
        <f>VLOOKUP(Taulukko1[[#This Row],[Rivivalinta]],Sheet1!$C$1:$E$42,3,FALSE)</f>
        <v>Total equity</v>
      </c>
      <c r="E109" s="1" t="s">
        <v>44</v>
      </c>
      <c r="F109" s="2">
        <v>42004</v>
      </c>
      <c r="G109" s="6">
        <v>2447527</v>
      </c>
    </row>
    <row r="110" spans="1:7" x14ac:dyDescent="0.2">
      <c r="A110" s="5">
        <v>21</v>
      </c>
      <c r="B110" s="4" t="s">
        <v>26</v>
      </c>
      <c r="C110" s="4" t="str">
        <f>VLOOKUP(Taulukko1[[#This Row],[Rivivalinta]],Sheet1!$C$1:$E$42,2,FALSE)</f>
        <v>Övriga skulder</v>
      </c>
      <c r="D110" s="4" t="str">
        <f>VLOOKUP(Taulukko1[[#This Row],[Rivivalinta]],Sheet1!$C$1:$E$42,3,FALSE)</f>
        <v>Other liabilities</v>
      </c>
      <c r="E110" s="1" t="s">
        <v>44</v>
      </c>
      <c r="F110" s="2">
        <v>42004</v>
      </c>
      <c r="G110" s="6">
        <v>1439054</v>
      </c>
    </row>
    <row r="111" spans="1:7" x14ac:dyDescent="0.2">
      <c r="A111" s="5">
        <v>24</v>
      </c>
      <c r="B111" s="4" t="s">
        <v>27</v>
      </c>
      <c r="C111" s="4" t="str">
        <f>VLOOKUP(Taulukko1[[#This Row],[Rivivalinta]],Sheet1!$C$1:$E$42,2,FALSE)</f>
        <v>SUMMA EGET KAPITAL OCH SKULDER</v>
      </c>
      <c r="D111" s="4" t="str">
        <f>VLOOKUP(Taulukko1[[#This Row],[Rivivalinta]],Sheet1!$C$1:$E$42,3,FALSE)</f>
        <v>TOTAL EQUITY AND LIABILITIES</v>
      </c>
      <c r="E111" s="1" t="s">
        <v>44</v>
      </c>
      <c r="F111" s="2">
        <v>42004</v>
      </c>
      <c r="G111" s="6">
        <v>29760792</v>
      </c>
    </row>
    <row r="112" spans="1:7" x14ac:dyDescent="0.2">
      <c r="A112" s="5">
        <v>25</v>
      </c>
      <c r="B112" s="4" t="s">
        <v>28</v>
      </c>
      <c r="C112" s="4" t="str">
        <f>VLOOKUP(Taulukko1[[#This Row],[Rivivalinta]],Sheet1!$C$1:$E$42,2,FALSE)</f>
        <v>Exponering utanför balansräkningen</v>
      </c>
      <c r="D112" s="4" t="str">
        <f>VLOOKUP(Taulukko1[[#This Row],[Rivivalinta]],Sheet1!$C$1:$E$42,3,FALSE)</f>
        <v>Off balance sheet exposures</v>
      </c>
      <c r="E112" s="1" t="s">
        <v>44</v>
      </c>
      <c r="F112" s="2">
        <v>42004</v>
      </c>
      <c r="G112" s="6">
        <v>8906578</v>
      </c>
    </row>
    <row r="113" spans="1:7" x14ac:dyDescent="0.2">
      <c r="A113" s="5">
        <v>28</v>
      </c>
      <c r="B113" s="4" t="s">
        <v>29</v>
      </c>
      <c r="C113" s="4" t="str">
        <f>VLOOKUP(Taulukko1[[#This Row],[Rivivalinta]],Sheet1!$C$1:$E$42,2,FALSE)</f>
        <v>Kostnader/intäkter, %</v>
      </c>
      <c r="D113" s="4" t="str">
        <f>VLOOKUP(Taulukko1[[#This Row],[Rivivalinta]],Sheet1!$C$1:$E$42,3,FALSE)</f>
        <v>Cost/income ratio, %</v>
      </c>
      <c r="E113" s="1" t="s">
        <v>44</v>
      </c>
      <c r="F113" s="2">
        <v>42004</v>
      </c>
      <c r="G113" s="7">
        <v>0.62690759443625776</v>
      </c>
    </row>
    <row r="114" spans="1:7" x14ac:dyDescent="0.2">
      <c r="A114" s="5">
        <v>29</v>
      </c>
      <c r="B114" s="4" t="s">
        <v>30</v>
      </c>
      <c r="C114" s="4" t="str">
        <f>VLOOKUP(Taulukko1[[#This Row],[Rivivalinta]],Sheet1!$C$1:$E$42,2,FALSE)</f>
        <v>Nödlidande exponeringar/Exponeringar, %</v>
      </c>
      <c r="D114" s="4" t="str">
        <f>VLOOKUP(Taulukko1[[#This Row],[Rivivalinta]],Sheet1!$C$1:$E$42,3,FALSE)</f>
        <v>Non-performing exposures/Exposures, %</v>
      </c>
      <c r="E114" s="1" t="s">
        <v>44</v>
      </c>
      <c r="F114" s="2">
        <v>42004</v>
      </c>
      <c r="G114" s="7">
        <v>2.6221392687608064E-2</v>
      </c>
    </row>
    <row r="115" spans="1:7" x14ac:dyDescent="0.2">
      <c r="A115" s="5">
        <v>30</v>
      </c>
      <c r="B115" s="4" t="s">
        <v>31</v>
      </c>
      <c r="C115" s="4" t="str">
        <f>VLOOKUP(Taulukko1[[#This Row],[Rivivalinta]],Sheet1!$C$1:$E$42,2,FALSE)</f>
        <v>Upplupna avsättningar på nödlidande exponeringar/Nödlidande Exponeringar, %</v>
      </c>
      <c r="D115" s="4" t="str">
        <f>VLOOKUP(Taulukko1[[#This Row],[Rivivalinta]],Sheet1!$C$1:$E$42,3,FALSE)</f>
        <v>Accumulated impairments on non-performing exposures/Non-performing exposures, %</v>
      </c>
      <c r="E115" s="1" t="s">
        <v>44</v>
      </c>
      <c r="F115" s="2">
        <v>42004</v>
      </c>
      <c r="G115" s="7">
        <v>0.38993632323972699</v>
      </c>
    </row>
    <row r="116" spans="1:7" x14ac:dyDescent="0.2">
      <c r="A116" s="5">
        <v>31</v>
      </c>
      <c r="B116" s="4" t="s">
        <v>32</v>
      </c>
      <c r="C116" s="4" t="str">
        <f>VLOOKUP(Taulukko1[[#This Row],[Rivivalinta]],Sheet1!$C$1:$E$42,2,FALSE)</f>
        <v>Kapitalbas</v>
      </c>
      <c r="D116" s="4" t="str">
        <f>VLOOKUP(Taulukko1[[#This Row],[Rivivalinta]],Sheet1!$C$1:$E$42,3,FALSE)</f>
        <v>Own funds</v>
      </c>
      <c r="E116" s="1" t="s">
        <v>44</v>
      </c>
      <c r="F116" s="2">
        <v>42004</v>
      </c>
      <c r="G116" s="6">
        <v>2386837.9649999999</v>
      </c>
    </row>
    <row r="117" spans="1:7" x14ac:dyDescent="0.2">
      <c r="A117" s="5">
        <v>32</v>
      </c>
      <c r="B117" s="4" t="s">
        <v>33</v>
      </c>
      <c r="C117" s="4" t="str">
        <f>VLOOKUP(Taulukko1[[#This Row],[Rivivalinta]],Sheet1!$C$1:$E$42,2,FALSE)</f>
        <v>Kärnprimärkapital (CET 1)</v>
      </c>
      <c r="D117" s="4" t="str">
        <f>VLOOKUP(Taulukko1[[#This Row],[Rivivalinta]],Sheet1!$C$1:$E$42,3,FALSE)</f>
        <v>Common equity tier 1 capital (CET1)</v>
      </c>
      <c r="E117" s="1" t="s">
        <v>44</v>
      </c>
      <c r="F117" s="2">
        <v>42004</v>
      </c>
      <c r="G117" s="6">
        <v>2286837.9649999999</v>
      </c>
    </row>
    <row r="118" spans="1:7" x14ac:dyDescent="0.2">
      <c r="A118" s="5">
        <v>33</v>
      </c>
      <c r="B118" s="4" t="s">
        <v>34</v>
      </c>
      <c r="C118" s="4" t="str">
        <f>VLOOKUP(Taulukko1[[#This Row],[Rivivalinta]],Sheet1!$C$1:$E$42,2,FALSE)</f>
        <v>Övrigt primärkapital (AT 1)</v>
      </c>
      <c r="D118" s="4" t="str">
        <f>VLOOKUP(Taulukko1[[#This Row],[Rivivalinta]],Sheet1!$C$1:$E$42,3,FALSE)</f>
        <v>Additional tier 1 capital (AT 1)</v>
      </c>
      <c r="E118" s="1" t="s">
        <v>44</v>
      </c>
      <c r="F118" s="2">
        <v>42004</v>
      </c>
      <c r="G118" s="6">
        <v>100000</v>
      </c>
    </row>
    <row r="119" spans="1:7" x14ac:dyDescent="0.2">
      <c r="A119" s="5">
        <v>34</v>
      </c>
      <c r="B119" s="4" t="s">
        <v>35</v>
      </c>
      <c r="C119" s="4" t="str">
        <f>VLOOKUP(Taulukko1[[#This Row],[Rivivalinta]],Sheet1!$C$1:$E$42,2,FALSE)</f>
        <v>Supplementärkapital (T2)</v>
      </c>
      <c r="D119" s="4" t="str">
        <f>VLOOKUP(Taulukko1[[#This Row],[Rivivalinta]],Sheet1!$C$1:$E$42,3,FALSE)</f>
        <v>Tier 2 capital (T2)</v>
      </c>
      <c r="E119" s="1" t="s">
        <v>44</v>
      </c>
      <c r="F119" s="2">
        <v>42004</v>
      </c>
      <c r="G119" s="6"/>
    </row>
    <row r="120" spans="1:7" x14ac:dyDescent="0.2">
      <c r="A120" s="5">
        <v>35</v>
      </c>
      <c r="B120" s="4" t="s">
        <v>36</v>
      </c>
      <c r="C120" s="4" t="str">
        <f>VLOOKUP(Taulukko1[[#This Row],[Rivivalinta]],Sheet1!$C$1:$E$42,2,FALSE)</f>
        <v>Summa kapitalrelationer, %</v>
      </c>
      <c r="D120" s="4" t="str">
        <f>VLOOKUP(Taulukko1[[#This Row],[Rivivalinta]],Sheet1!$C$1:$E$42,3,FALSE)</f>
        <v>Own funds ratio, %</v>
      </c>
      <c r="E120" s="1" t="s">
        <v>44</v>
      </c>
      <c r="F120" s="2">
        <v>42004</v>
      </c>
      <c r="G120" s="7">
        <v>0.14934669837478404</v>
      </c>
    </row>
    <row r="121" spans="1:7" x14ac:dyDescent="0.2">
      <c r="A121" s="5">
        <v>36</v>
      </c>
      <c r="B121" s="4" t="s">
        <v>37</v>
      </c>
      <c r="C121" s="4" t="str">
        <f>VLOOKUP(Taulukko1[[#This Row],[Rivivalinta]],Sheet1!$C$1:$E$42,2,FALSE)</f>
        <v>Primärkapitalrelation, %</v>
      </c>
      <c r="D121" s="4" t="str">
        <f>VLOOKUP(Taulukko1[[#This Row],[Rivivalinta]],Sheet1!$C$1:$E$42,3,FALSE)</f>
        <v>Tier 1 ratio, %</v>
      </c>
      <c r="E121" s="1" t="s">
        <v>44</v>
      </c>
      <c r="F121" s="2">
        <v>42004</v>
      </c>
      <c r="G121" s="7">
        <v>0.14934669837478404</v>
      </c>
    </row>
    <row r="122" spans="1:7" x14ac:dyDescent="0.2">
      <c r="A122" s="5">
        <v>37</v>
      </c>
      <c r="B122" s="4" t="s">
        <v>38</v>
      </c>
      <c r="C122" s="4" t="str">
        <f>VLOOKUP(Taulukko1[[#This Row],[Rivivalinta]],Sheet1!$C$1:$E$42,2,FALSE)</f>
        <v>Kärnprimärkapitalrelation, %</v>
      </c>
      <c r="D122" s="4" t="str">
        <f>VLOOKUP(Taulukko1[[#This Row],[Rivivalinta]],Sheet1!$C$1:$E$42,3,FALSE)</f>
        <v>CET 1 ratio, %</v>
      </c>
      <c r="E122" s="1" t="s">
        <v>44</v>
      </c>
      <c r="F122" s="2">
        <v>42004</v>
      </c>
      <c r="G122" s="7">
        <v>0.14308960423748746</v>
      </c>
    </row>
    <row r="123" spans="1:7" x14ac:dyDescent="0.2">
      <c r="A123" s="5">
        <v>38</v>
      </c>
      <c r="B123" s="4" t="s">
        <v>39</v>
      </c>
      <c r="C123" s="4" t="str">
        <f>VLOOKUP(Taulukko1[[#This Row],[Rivivalinta]],Sheet1!$C$1:$E$42,2,FALSE)</f>
        <v>Summa exponeringsbelopp (RWA)</v>
      </c>
      <c r="D123" s="4" t="str">
        <f>VLOOKUP(Taulukko1[[#This Row],[Rivivalinta]],Sheet1!$C$1:$E$42,3,FALSE)</f>
        <v>Total risk weighted assets (RWA)</v>
      </c>
      <c r="E123" s="1" t="s">
        <v>44</v>
      </c>
      <c r="F123" s="2">
        <v>42004</v>
      </c>
      <c r="G123" s="6">
        <v>15981859.598999999</v>
      </c>
    </row>
    <row r="124" spans="1:7" x14ac:dyDescent="0.2">
      <c r="A124" s="5">
        <v>39</v>
      </c>
      <c r="B124" s="4" t="s">
        <v>40</v>
      </c>
      <c r="C124" s="4" t="str">
        <f>VLOOKUP(Taulukko1[[#This Row],[Rivivalinta]],Sheet1!$C$1:$E$42,2,FALSE)</f>
        <v>Exponeringsbelopp för kredit-, motpart- och utspädningsrisker</v>
      </c>
      <c r="D124" s="4" t="str">
        <f>VLOOKUP(Taulukko1[[#This Row],[Rivivalinta]],Sheet1!$C$1:$E$42,3,FALSE)</f>
        <v>Credit and counterparty risks</v>
      </c>
      <c r="E124" s="1" t="s">
        <v>44</v>
      </c>
      <c r="F124" s="2">
        <v>42004</v>
      </c>
      <c r="G124" s="6">
        <v>14675174.050000001</v>
      </c>
    </row>
    <row r="125" spans="1:7" x14ac:dyDescent="0.2">
      <c r="A125" s="5">
        <v>40</v>
      </c>
      <c r="B125" s="4" t="s">
        <v>41</v>
      </c>
      <c r="C125" s="4" t="str">
        <f>VLOOKUP(Taulukko1[[#This Row],[Rivivalinta]],Sheet1!$C$1:$E$42,2,FALSE)</f>
        <v>Exponeringsbelopp för positions-, valutakurs- och råvarurisker</v>
      </c>
      <c r="D125" s="4" t="str">
        <f>VLOOKUP(Taulukko1[[#This Row],[Rivivalinta]],Sheet1!$C$1:$E$42,3,FALSE)</f>
        <v>Position, currency and commodity risks</v>
      </c>
      <c r="E125" s="1" t="s">
        <v>44</v>
      </c>
      <c r="F125" s="2">
        <v>42004</v>
      </c>
      <c r="G125" s="6">
        <v>213705.78200000001</v>
      </c>
    </row>
    <row r="126" spans="1:7" x14ac:dyDescent="0.2">
      <c r="A126" s="5">
        <v>41</v>
      </c>
      <c r="B126" s="4" t="s">
        <v>42</v>
      </c>
      <c r="C126" s="4" t="str">
        <f>VLOOKUP(Taulukko1[[#This Row],[Rivivalinta]],Sheet1!$C$1:$E$42,2,FALSE)</f>
        <v>Exponeringsbelopp för operativ risk</v>
      </c>
      <c r="D126" s="4" t="str">
        <f>VLOOKUP(Taulukko1[[#This Row],[Rivivalinta]],Sheet1!$C$1:$E$42,3,FALSE)</f>
        <v>Operational risks</v>
      </c>
      <c r="E126" s="1" t="s">
        <v>44</v>
      </c>
      <c r="F126" s="2">
        <v>42004</v>
      </c>
      <c r="G126" s="6">
        <v>986150.08700000006</v>
      </c>
    </row>
    <row r="127" spans="1:7" x14ac:dyDescent="0.2">
      <c r="A127" s="5">
        <v>42</v>
      </c>
      <c r="B127" s="4" t="s">
        <v>43</v>
      </c>
      <c r="C127" s="4" t="str">
        <f>VLOOKUP(Taulukko1[[#This Row],[Rivivalinta]],Sheet1!$C$1:$E$42,2,FALSE)</f>
        <v>Övriga riskexponeringar</v>
      </c>
      <c r="D127" s="4" t="str">
        <f>VLOOKUP(Taulukko1[[#This Row],[Rivivalinta]],Sheet1!$C$1:$E$42,3,FALSE)</f>
        <v>Other risks</v>
      </c>
      <c r="E127" s="1" t="s">
        <v>44</v>
      </c>
      <c r="F127" s="2">
        <v>42004</v>
      </c>
      <c r="G127" s="6">
        <v>106829.681</v>
      </c>
    </row>
    <row r="128" spans="1:7" x14ac:dyDescent="0.2">
      <c r="A128" s="5">
        <v>27</v>
      </c>
      <c r="B128" s="4" t="s">
        <v>53</v>
      </c>
      <c r="C128" s="4" t="str">
        <f>VLOOKUP(Taulukko1[[#This Row],[Rivivalinta]],Sheet1!$C$1:$E$42,2,FALSE)</f>
        <v>Avkastning på total tillgångar (ROA), %</v>
      </c>
      <c r="D128" s="4" t="str">
        <f>VLOOKUP(Taulukko1[[#This Row],[Rivivalinta]],Sheet1!$C$1:$E$42,3,FALSE)</f>
        <v>Return on total assets (ROA), %</v>
      </c>
      <c r="E128" s="1" t="s">
        <v>45</v>
      </c>
      <c r="F128" s="2">
        <v>42004</v>
      </c>
      <c r="G128" s="7">
        <v>4.2634124931303355E-3</v>
      </c>
    </row>
    <row r="129" spans="1:7" x14ac:dyDescent="0.2">
      <c r="A129" s="5">
        <v>26</v>
      </c>
      <c r="B129" s="4" t="s">
        <v>54</v>
      </c>
      <c r="C129" s="4" t="str">
        <f>VLOOKUP(Taulukko1[[#This Row],[Rivivalinta]],Sheet1!$C$1:$E$42,2,FALSE)</f>
        <v>Avkastning på eget kapital (ROE), %</v>
      </c>
      <c r="D129" s="4" t="str">
        <f>VLOOKUP(Taulukko1[[#This Row],[Rivivalinta]],Sheet1!$C$1:$E$42,3,FALSE)</f>
        <v>Return on equity (ROE), %</v>
      </c>
      <c r="E129" s="1" t="s">
        <v>45</v>
      </c>
      <c r="F129" s="2">
        <v>42004</v>
      </c>
      <c r="G129" s="30">
        <v>4.4601422614667645E-2</v>
      </c>
    </row>
    <row r="130" spans="1:7" x14ac:dyDescent="0.2">
      <c r="A130" s="5">
        <v>1</v>
      </c>
      <c r="B130" s="4" t="s">
        <v>5</v>
      </c>
      <c r="C130" s="4" t="str">
        <f>VLOOKUP(Taulukko1[[#This Row],[Rivivalinta]],Sheet1!$C$1:$E$42,2,FALSE)</f>
        <v>Räntenetto</v>
      </c>
      <c r="D130" s="4" t="str">
        <f>VLOOKUP(Taulukko1[[#This Row],[Rivivalinta]],Sheet1!$C$1:$E$42,3,FALSE)</f>
        <v>Net interest margin</v>
      </c>
      <c r="E130" s="1" t="s">
        <v>45</v>
      </c>
      <c r="F130" s="2">
        <v>42004</v>
      </c>
      <c r="G130" s="6">
        <v>1078</v>
      </c>
    </row>
    <row r="131" spans="1:7" x14ac:dyDescent="0.2">
      <c r="A131" s="5">
        <v>2</v>
      </c>
      <c r="B131" s="4" t="s">
        <v>6</v>
      </c>
      <c r="C131" s="4" t="str">
        <f>VLOOKUP(Taulukko1[[#This Row],[Rivivalinta]],Sheet1!$C$1:$E$42,2,FALSE)</f>
        <v>Netto, avgifts- och provisionsintäkter</v>
      </c>
      <c r="D131" s="4" t="str">
        <f>VLOOKUP(Taulukko1[[#This Row],[Rivivalinta]],Sheet1!$C$1:$E$42,3,FALSE)</f>
        <v>Net fee and commission income</v>
      </c>
      <c r="E131" s="1" t="s">
        <v>45</v>
      </c>
      <c r="F131" s="2">
        <v>42004</v>
      </c>
      <c r="G131" s="6">
        <v>27859</v>
      </c>
    </row>
    <row r="132" spans="1:7" x14ac:dyDescent="0.2">
      <c r="A132" s="5">
        <v>3</v>
      </c>
      <c r="B132" s="4" t="s">
        <v>7</v>
      </c>
      <c r="C132" s="4" t="str">
        <f>VLOOKUP(Taulukko1[[#This Row],[Rivivalinta]],Sheet1!$C$1:$E$42,2,FALSE)</f>
        <v>Avgifts- och provisionsintäkter</v>
      </c>
      <c r="D132" s="4" t="str">
        <f>VLOOKUP(Taulukko1[[#This Row],[Rivivalinta]],Sheet1!$C$1:$E$42,3,FALSE)</f>
        <v>Fee and commission income</v>
      </c>
      <c r="E132" s="1" t="s">
        <v>45</v>
      </c>
      <c r="F132" s="2">
        <v>42004</v>
      </c>
      <c r="G132" s="6">
        <v>29503</v>
      </c>
    </row>
    <row r="133" spans="1:7" x14ac:dyDescent="0.2">
      <c r="A133" s="5">
        <v>4</v>
      </c>
      <c r="B133" s="4" t="s">
        <v>8</v>
      </c>
      <c r="C133" s="4" t="str">
        <f>VLOOKUP(Taulukko1[[#This Row],[Rivivalinta]],Sheet1!$C$1:$E$42,2,FALSE)</f>
        <v>Avgifts- och provisionskostnader</v>
      </c>
      <c r="D133" s="4" t="str">
        <f>VLOOKUP(Taulukko1[[#This Row],[Rivivalinta]],Sheet1!$C$1:$E$42,3,FALSE)</f>
        <v>Fee and commission expenses</v>
      </c>
      <c r="E133" s="1" t="s">
        <v>45</v>
      </c>
      <c r="F133" s="2">
        <v>42004</v>
      </c>
      <c r="G133" s="6">
        <v>1644</v>
      </c>
    </row>
    <row r="134" spans="1:7" x14ac:dyDescent="0.2">
      <c r="A134" s="5">
        <v>5</v>
      </c>
      <c r="B134" s="4" t="s">
        <v>9</v>
      </c>
      <c r="C134" s="4" t="str">
        <f>VLOOKUP(Taulukko1[[#This Row],[Rivivalinta]],Sheet1!$C$1:$E$42,2,FALSE)</f>
        <v>Nettointäkter från handel och investeringar</v>
      </c>
      <c r="D134" s="4" t="str">
        <f>VLOOKUP(Taulukko1[[#This Row],[Rivivalinta]],Sheet1!$C$1:$E$42,3,FALSE)</f>
        <v>Net trading and investing income</v>
      </c>
      <c r="E134" s="1" t="s">
        <v>45</v>
      </c>
      <c r="F134" s="2">
        <v>42004</v>
      </c>
      <c r="G134" s="6">
        <v>4974</v>
      </c>
    </row>
    <row r="135" spans="1:7" x14ac:dyDescent="0.2">
      <c r="A135" s="5">
        <v>6</v>
      </c>
      <c r="B135" s="4" t="s">
        <v>10</v>
      </c>
      <c r="C135" s="4" t="str">
        <f>VLOOKUP(Taulukko1[[#This Row],[Rivivalinta]],Sheet1!$C$1:$E$42,2,FALSE)</f>
        <v>Övriga intäkter</v>
      </c>
      <c r="D135" s="4" t="str">
        <f>VLOOKUP(Taulukko1[[#This Row],[Rivivalinta]],Sheet1!$C$1:$E$42,3,FALSE)</f>
        <v>Other income</v>
      </c>
      <c r="E135" s="1" t="s">
        <v>45</v>
      </c>
      <c r="F135" s="2">
        <v>42004</v>
      </c>
      <c r="G135" s="6">
        <v>4223</v>
      </c>
    </row>
    <row r="136" spans="1:7" x14ac:dyDescent="0.2">
      <c r="A136" s="5">
        <v>7</v>
      </c>
      <c r="B136" s="4" t="s">
        <v>11</v>
      </c>
      <c r="C136" s="4" t="str">
        <f>VLOOKUP(Taulukko1[[#This Row],[Rivivalinta]],Sheet1!$C$1:$E$42,2,FALSE)</f>
        <v>Totala inkomster</v>
      </c>
      <c r="D136" s="4" t="str">
        <f>VLOOKUP(Taulukko1[[#This Row],[Rivivalinta]],Sheet1!$C$1:$E$42,3,FALSE)</f>
        <v>Total income</v>
      </c>
      <c r="E136" s="1" t="s">
        <v>45</v>
      </c>
      <c r="F136" s="2">
        <v>42004</v>
      </c>
      <c r="G136" s="6">
        <v>38134</v>
      </c>
    </row>
    <row r="137" spans="1:7" x14ac:dyDescent="0.2">
      <c r="A137" s="5">
        <v>8</v>
      </c>
      <c r="B137" s="4" t="s">
        <v>12</v>
      </c>
      <c r="C137" s="4" t="str">
        <f>VLOOKUP(Taulukko1[[#This Row],[Rivivalinta]],Sheet1!$C$1:$E$42,2,FALSE)</f>
        <v>Totala kostnader</v>
      </c>
      <c r="D137" s="4" t="str">
        <f>VLOOKUP(Taulukko1[[#This Row],[Rivivalinta]],Sheet1!$C$1:$E$42,3,FALSE)</f>
        <v>Total expenses</v>
      </c>
      <c r="E137" s="1" t="s">
        <v>45</v>
      </c>
      <c r="F137" s="2">
        <v>42004</v>
      </c>
      <c r="G137" s="6">
        <v>35286</v>
      </c>
    </row>
    <row r="138" spans="1:7" x14ac:dyDescent="0.2">
      <c r="A138" s="5">
        <v>9</v>
      </c>
      <c r="B138" s="4" t="s">
        <v>13</v>
      </c>
      <c r="C138" s="4" t="str">
        <f>VLOOKUP(Taulukko1[[#This Row],[Rivivalinta]],Sheet1!$C$1:$E$42,2,FALSE)</f>
        <v>Nedskrivningar av lån och fordringar</v>
      </c>
      <c r="D138" s="4" t="str">
        <f>VLOOKUP(Taulukko1[[#This Row],[Rivivalinta]],Sheet1!$C$1:$E$42,3,FALSE)</f>
        <v>Impairments on loans and receivables</v>
      </c>
      <c r="E138" s="1" t="s">
        <v>45</v>
      </c>
      <c r="F138" s="2">
        <v>42004</v>
      </c>
      <c r="G138" s="6"/>
    </row>
    <row r="139" spans="1:7" x14ac:dyDescent="0.2">
      <c r="A139" s="5">
        <v>10</v>
      </c>
      <c r="B139" s="4" t="s">
        <v>14</v>
      </c>
      <c r="C139" s="4" t="str">
        <f>VLOOKUP(Taulukko1[[#This Row],[Rivivalinta]],Sheet1!$C$1:$E$42,2,FALSE)</f>
        <v>Rörelsevinst/-förlust</v>
      </c>
      <c r="D139" s="4" t="str">
        <f>VLOOKUP(Taulukko1[[#This Row],[Rivivalinta]],Sheet1!$C$1:$E$42,3,FALSE)</f>
        <v>Operatingprofit/-loss</v>
      </c>
      <c r="E139" s="1" t="s">
        <v>45</v>
      </c>
      <c r="F139" s="2">
        <v>42004</v>
      </c>
      <c r="G139" s="6">
        <v>2848</v>
      </c>
    </row>
    <row r="140" spans="1:7" x14ac:dyDescent="0.2">
      <c r="A140" s="5">
        <v>11</v>
      </c>
      <c r="B140" s="4" t="s">
        <v>15</v>
      </c>
      <c r="C140" s="4" t="str">
        <f>VLOOKUP(Taulukko1[[#This Row],[Rivivalinta]],Sheet1!$C$1:$E$42,2,FALSE)</f>
        <v>Kontanta medel och kassabehållning hos centralbanker</v>
      </c>
      <c r="D140" s="4" t="str">
        <f>VLOOKUP(Taulukko1[[#This Row],[Rivivalinta]],Sheet1!$C$1:$E$42,3,FALSE)</f>
        <v>Cash and cash balances at central banks</v>
      </c>
      <c r="E140" s="1" t="s">
        <v>45</v>
      </c>
      <c r="F140" s="2">
        <v>42004</v>
      </c>
      <c r="G140" s="6">
        <v>160010</v>
      </c>
    </row>
    <row r="141" spans="1:7" x14ac:dyDescent="0.2">
      <c r="A141" s="5">
        <v>12</v>
      </c>
      <c r="B141" s="4" t="s">
        <v>16</v>
      </c>
      <c r="C141" s="4" t="str">
        <f>VLOOKUP(Taulukko1[[#This Row],[Rivivalinta]],Sheet1!$C$1:$E$42,2,FALSE)</f>
        <v>Lån och förskott till kreditinstitut</v>
      </c>
      <c r="D141" s="4" t="str">
        <f>VLOOKUP(Taulukko1[[#This Row],[Rivivalinta]],Sheet1!$C$1:$E$42,3,FALSE)</f>
        <v>Loans and advances to credit institutions</v>
      </c>
      <c r="E141" s="1" t="s">
        <v>45</v>
      </c>
      <c r="F141" s="2">
        <v>42004</v>
      </c>
      <c r="G141" s="6">
        <v>49294</v>
      </c>
    </row>
    <row r="142" spans="1:7" x14ac:dyDescent="0.2">
      <c r="A142" s="5">
        <v>13</v>
      </c>
      <c r="B142" s="4" t="s">
        <v>17</v>
      </c>
      <c r="C142" s="4" t="str">
        <f>VLOOKUP(Taulukko1[[#This Row],[Rivivalinta]],Sheet1!$C$1:$E$42,2,FALSE)</f>
        <v>Lån och förskott till allmänheten och offentliga samfund</v>
      </c>
      <c r="D142" s="4" t="str">
        <f>VLOOKUP(Taulukko1[[#This Row],[Rivivalinta]],Sheet1!$C$1:$E$42,3,FALSE)</f>
        <v>Loans and advances to the public and public sector entities</v>
      </c>
      <c r="E142" s="1" t="s">
        <v>45</v>
      </c>
      <c r="F142" s="2">
        <v>42004</v>
      </c>
      <c r="G142" s="6">
        <v>58041</v>
      </c>
    </row>
    <row r="143" spans="1:7" x14ac:dyDescent="0.2">
      <c r="A143" s="5">
        <v>14</v>
      </c>
      <c r="B143" s="4" t="s">
        <v>18</v>
      </c>
      <c r="C143" s="4" t="str">
        <f>VLOOKUP(Taulukko1[[#This Row],[Rivivalinta]],Sheet1!$C$1:$E$42,2,FALSE)</f>
        <v>Värdepapper</v>
      </c>
      <c r="D143" s="4" t="str">
        <f>VLOOKUP(Taulukko1[[#This Row],[Rivivalinta]],Sheet1!$C$1:$E$42,3,FALSE)</f>
        <v>Debt securities</v>
      </c>
      <c r="E143" s="1" t="s">
        <v>45</v>
      </c>
      <c r="F143" s="2">
        <v>42004</v>
      </c>
      <c r="G143" s="6">
        <v>106961</v>
      </c>
    </row>
    <row r="144" spans="1:7" x14ac:dyDescent="0.2">
      <c r="A144" s="5">
        <v>15</v>
      </c>
      <c r="B144" s="4" t="s">
        <v>62</v>
      </c>
      <c r="C144" s="4" t="str">
        <f>VLOOKUP(Taulukko1[[#This Row],[Rivivalinta]],Sheet1!$C$1:$E$42,2,FALSE)</f>
        <v xml:space="preserve">Derivat </v>
      </c>
      <c r="D144" s="4" t="str">
        <f>VLOOKUP(Taulukko1[[#This Row],[Rivivalinta]],Sheet1!$C$1:$E$42,3,FALSE)</f>
        <v xml:space="preserve">Derivatives </v>
      </c>
      <c r="E144" s="1" t="s">
        <v>45</v>
      </c>
      <c r="F144" s="2">
        <v>42004</v>
      </c>
      <c r="G144" s="6">
        <v>32035</v>
      </c>
    </row>
    <row r="145" spans="1:7" x14ac:dyDescent="0.2">
      <c r="A145" s="5">
        <v>16</v>
      </c>
      <c r="B145" s="4" t="s">
        <v>20</v>
      </c>
      <c r="C145" s="4" t="str">
        <f>VLOOKUP(Taulukko1[[#This Row],[Rivivalinta]],Sheet1!$C$1:$E$42,2,FALSE)</f>
        <v>Övriga tillgångar</v>
      </c>
      <c r="D145" s="4" t="str">
        <f>VLOOKUP(Taulukko1[[#This Row],[Rivivalinta]],Sheet1!$C$1:$E$42,3,FALSE)</f>
        <v>Other assets</v>
      </c>
      <c r="E145" s="1" t="s">
        <v>45</v>
      </c>
      <c r="F145" s="2">
        <v>42004</v>
      </c>
      <c r="G145" s="6">
        <v>80528</v>
      </c>
    </row>
    <row r="146" spans="1:7" x14ac:dyDescent="0.2">
      <c r="A146" s="5">
        <v>17</v>
      </c>
      <c r="B146" s="4" t="s">
        <v>21</v>
      </c>
      <c r="C146" s="4" t="str">
        <f>VLOOKUP(Taulukko1[[#This Row],[Rivivalinta]],Sheet1!$C$1:$E$42,2,FALSE)</f>
        <v>SUMMA TILLGÅNGAR</v>
      </c>
      <c r="D146" s="4" t="str">
        <f>VLOOKUP(Taulukko1[[#This Row],[Rivivalinta]],Sheet1!$C$1:$E$42,3,FALSE)</f>
        <v>TOTAL ASSETS</v>
      </c>
      <c r="E146" s="1" t="s">
        <v>45</v>
      </c>
      <c r="F146" s="2">
        <v>42004</v>
      </c>
      <c r="G146" s="6">
        <v>486869</v>
      </c>
    </row>
    <row r="147" spans="1:7" x14ac:dyDescent="0.2">
      <c r="A147" s="5">
        <v>18</v>
      </c>
      <c r="B147" s="4" t="s">
        <v>22</v>
      </c>
      <c r="C147" s="4" t="str">
        <f>VLOOKUP(Taulukko1[[#This Row],[Rivivalinta]],Sheet1!$C$1:$E$42,2,FALSE)</f>
        <v>Inlåning från kreditinstitut</v>
      </c>
      <c r="D147" s="4" t="str">
        <f>VLOOKUP(Taulukko1[[#This Row],[Rivivalinta]],Sheet1!$C$1:$E$42,3,FALSE)</f>
        <v>Deposits from credit institutions</v>
      </c>
      <c r="E147" s="1" t="s">
        <v>45</v>
      </c>
      <c r="F147" s="2">
        <v>42004</v>
      </c>
      <c r="G147" s="6">
        <v>8511</v>
      </c>
    </row>
    <row r="148" spans="1:7" x14ac:dyDescent="0.2">
      <c r="A148" s="5">
        <v>19</v>
      </c>
      <c r="B148" s="4" t="s">
        <v>23</v>
      </c>
      <c r="C148" s="4" t="str">
        <f>VLOOKUP(Taulukko1[[#This Row],[Rivivalinta]],Sheet1!$C$1:$E$42,2,FALSE)</f>
        <v>Inlåning från allmänheten och offentliga samfund</v>
      </c>
      <c r="D148" s="4" t="str">
        <f>VLOOKUP(Taulukko1[[#This Row],[Rivivalinta]],Sheet1!$C$1:$E$42,3,FALSE)</f>
        <v>Deposits from the public and public sector entities</v>
      </c>
      <c r="E148" s="1" t="s">
        <v>45</v>
      </c>
      <c r="F148" s="2">
        <v>42004</v>
      </c>
      <c r="G148" s="6">
        <v>311003</v>
      </c>
    </row>
    <row r="149" spans="1:7" x14ac:dyDescent="0.2">
      <c r="A149" s="5">
        <v>20</v>
      </c>
      <c r="B149" s="4" t="s">
        <v>24</v>
      </c>
      <c r="C149" s="4" t="str">
        <f>VLOOKUP(Taulukko1[[#This Row],[Rivivalinta]],Sheet1!$C$1:$E$42,2,FALSE)</f>
        <v>Emitterade skuldebrev</v>
      </c>
      <c r="D149" s="4" t="str">
        <f>VLOOKUP(Taulukko1[[#This Row],[Rivivalinta]],Sheet1!$C$1:$E$42,3,FALSE)</f>
        <v>Debt securities issued</v>
      </c>
      <c r="E149" s="1" t="s">
        <v>45</v>
      </c>
      <c r="F149" s="2">
        <v>42004</v>
      </c>
      <c r="G149" s="6">
        <v>33095</v>
      </c>
    </row>
    <row r="150" spans="1:7" x14ac:dyDescent="0.2">
      <c r="A150" s="5">
        <v>22</v>
      </c>
      <c r="B150" s="4" t="s">
        <v>19</v>
      </c>
      <c r="C150" s="4" t="str">
        <f>VLOOKUP(Taulukko1[[#This Row],[Rivivalinta]],Sheet1!$C$1:$E$42,2,FALSE)</f>
        <v>Derivat</v>
      </c>
      <c r="D150" s="4" t="str">
        <f>VLOOKUP(Taulukko1[[#This Row],[Rivivalinta]],Sheet1!$C$1:$E$42,3,FALSE)</f>
        <v>Derivatives</v>
      </c>
      <c r="E150" s="1" t="s">
        <v>45</v>
      </c>
      <c r="F150" s="2">
        <v>42004</v>
      </c>
      <c r="G150" s="6">
        <v>32700</v>
      </c>
    </row>
    <row r="151" spans="1:7" x14ac:dyDescent="0.2">
      <c r="A151" s="5">
        <v>23</v>
      </c>
      <c r="B151" s="4" t="s">
        <v>25</v>
      </c>
      <c r="C151" s="4" t="str">
        <f>VLOOKUP(Taulukko1[[#This Row],[Rivivalinta]],Sheet1!$C$1:$E$42,2,FALSE)</f>
        <v>Eget kapital</v>
      </c>
      <c r="D151" s="4" t="str">
        <f>VLOOKUP(Taulukko1[[#This Row],[Rivivalinta]],Sheet1!$C$1:$E$42,3,FALSE)</f>
        <v>Total equity</v>
      </c>
      <c r="E151" s="1" t="s">
        <v>45</v>
      </c>
      <c r="F151" s="2">
        <v>42004</v>
      </c>
      <c r="G151" s="6">
        <v>50202</v>
      </c>
    </row>
    <row r="152" spans="1:7" x14ac:dyDescent="0.2">
      <c r="A152" s="5">
        <v>21</v>
      </c>
      <c r="B152" s="4" t="s">
        <v>26</v>
      </c>
      <c r="C152" s="4" t="str">
        <f>VLOOKUP(Taulukko1[[#This Row],[Rivivalinta]],Sheet1!$C$1:$E$42,2,FALSE)</f>
        <v>Övriga skulder</v>
      </c>
      <c r="D152" s="4" t="str">
        <f>VLOOKUP(Taulukko1[[#This Row],[Rivivalinta]],Sheet1!$C$1:$E$42,3,FALSE)</f>
        <v>Other liabilities</v>
      </c>
      <c r="E152" s="1" t="s">
        <v>45</v>
      </c>
      <c r="F152" s="2">
        <v>42004</v>
      </c>
      <c r="G152" s="6">
        <v>51358</v>
      </c>
    </row>
    <row r="153" spans="1:7" x14ac:dyDescent="0.2">
      <c r="A153" s="5">
        <v>24</v>
      </c>
      <c r="B153" s="4" t="s">
        <v>27</v>
      </c>
      <c r="C153" s="4" t="str">
        <f>VLOOKUP(Taulukko1[[#This Row],[Rivivalinta]],Sheet1!$C$1:$E$42,2,FALSE)</f>
        <v>SUMMA EGET KAPITAL OCH SKULDER</v>
      </c>
      <c r="D153" s="4" t="str">
        <f>VLOOKUP(Taulukko1[[#This Row],[Rivivalinta]],Sheet1!$C$1:$E$42,3,FALSE)</f>
        <v>TOTAL EQUITY AND LIABILITIES</v>
      </c>
      <c r="E153" s="1" t="s">
        <v>45</v>
      </c>
      <c r="F153" s="2">
        <v>42004</v>
      </c>
      <c r="G153" s="6">
        <v>486869</v>
      </c>
    </row>
    <row r="154" spans="1:7" x14ac:dyDescent="0.2">
      <c r="A154" s="5">
        <v>25</v>
      </c>
      <c r="B154" s="4" t="s">
        <v>28</v>
      </c>
      <c r="C154" s="4" t="str">
        <f>VLOOKUP(Taulukko1[[#This Row],[Rivivalinta]],Sheet1!$C$1:$E$42,2,FALSE)</f>
        <v>Exponering utanför balansräkningen</v>
      </c>
      <c r="D154" s="4" t="str">
        <f>VLOOKUP(Taulukko1[[#This Row],[Rivivalinta]],Sheet1!$C$1:$E$42,3,FALSE)</f>
        <v>Off balance sheet exposures</v>
      </c>
      <c r="E154" s="1" t="s">
        <v>45</v>
      </c>
      <c r="F154" s="2">
        <v>42004</v>
      </c>
      <c r="G154" s="6">
        <v>4498</v>
      </c>
    </row>
    <row r="155" spans="1:7" x14ac:dyDescent="0.2">
      <c r="A155" s="5">
        <v>28</v>
      </c>
      <c r="B155" s="4" t="s">
        <v>29</v>
      </c>
      <c r="C155" s="4" t="str">
        <f>VLOOKUP(Taulukko1[[#This Row],[Rivivalinta]],Sheet1!$C$1:$E$42,2,FALSE)</f>
        <v>Kostnader/intäkter, %</v>
      </c>
      <c r="D155" s="4" t="str">
        <f>VLOOKUP(Taulukko1[[#This Row],[Rivivalinta]],Sheet1!$C$1:$E$42,3,FALSE)</f>
        <v>Cost/income ratio, %</v>
      </c>
      <c r="E155" s="1" t="s">
        <v>45</v>
      </c>
      <c r="F155" s="2">
        <v>42004</v>
      </c>
      <c r="G155" s="7">
        <v>0.85351120780968193</v>
      </c>
    </row>
    <row r="156" spans="1:7" x14ac:dyDescent="0.2">
      <c r="A156" s="5">
        <v>29</v>
      </c>
      <c r="B156" s="4" t="s">
        <v>30</v>
      </c>
      <c r="C156" s="4" t="str">
        <f>VLOOKUP(Taulukko1[[#This Row],[Rivivalinta]],Sheet1!$C$1:$E$42,2,FALSE)</f>
        <v>Nödlidande exponeringar/Exponeringar, %</v>
      </c>
      <c r="D156" s="4" t="str">
        <f>VLOOKUP(Taulukko1[[#This Row],[Rivivalinta]],Sheet1!$C$1:$E$42,3,FALSE)</f>
        <v>Non-performing exposures/Exposures, %</v>
      </c>
      <c r="E156" s="1" t="s">
        <v>45</v>
      </c>
      <c r="F156" s="2">
        <v>42004</v>
      </c>
      <c r="G156" s="7" t="s">
        <v>46</v>
      </c>
    </row>
    <row r="157" spans="1:7" x14ac:dyDescent="0.2">
      <c r="A157" s="5">
        <v>30</v>
      </c>
      <c r="B157" s="4" t="s">
        <v>31</v>
      </c>
      <c r="C157" s="4" t="str">
        <f>VLOOKUP(Taulukko1[[#This Row],[Rivivalinta]],Sheet1!$C$1:$E$42,2,FALSE)</f>
        <v>Upplupna avsättningar på nödlidande exponeringar/Nödlidande Exponeringar, %</v>
      </c>
      <c r="D157" s="4" t="str">
        <f>VLOOKUP(Taulukko1[[#This Row],[Rivivalinta]],Sheet1!$C$1:$E$42,3,FALSE)</f>
        <v>Accumulated impairments on non-performing exposures/Non-performing exposures, %</v>
      </c>
      <c r="E157" s="1" t="s">
        <v>45</v>
      </c>
      <c r="F157" s="2">
        <v>42004</v>
      </c>
      <c r="G157" s="7" t="s">
        <v>46</v>
      </c>
    </row>
    <row r="158" spans="1:7" x14ac:dyDescent="0.2">
      <c r="A158" s="5">
        <v>31</v>
      </c>
      <c r="B158" s="4" t="s">
        <v>32</v>
      </c>
      <c r="C158" s="4" t="str">
        <f>VLOOKUP(Taulukko1[[#This Row],[Rivivalinta]],Sheet1!$C$1:$E$42,2,FALSE)</f>
        <v>Kapitalbas</v>
      </c>
      <c r="D158" s="4" t="str">
        <f>VLOOKUP(Taulukko1[[#This Row],[Rivivalinta]],Sheet1!$C$1:$E$42,3,FALSE)</f>
        <v>Own funds</v>
      </c>
      <c r="E158" s="1" t="s">
        <v>45</v>
      </c>
      <c r="F158" s="2">
        <v>42004</v>
      </c>
      <c r="G158" s="6">
        <v>42493.703999999998</v>
      </c>
    </row>
    <row r="159" spans="1:7" x14ac:dyDescent="0.2">
      <c r="A159" s="5">
        <v>32</v>
      </c>
      <c r="B159" s="4" t="s">
        <v>33</v>
      </c>
      <c r="C159" s="4" t="str">
        <f>VLOOKUP(Taulukko1[[#This Row],[Rivivalinta]],Sheet1!$C$1:$E$42,2,FALSE)</f>
        <v>Kärnprimärkapital (CET 1)</v>
      </c>
      <c r="D159" s="4" t="str">
        <f>VLOOKUP(Taulukko1[[#This Row],[Rivivalinta]],Sheet1!$C$1:$E$42,3,FALSE)</f>
        <v>Common equity tier 1 capital (CET1)</v>
      </c>
      <c r="E159" s="1" t="s">
        <v>45</v>
      </c>
      <c r="F159" s="2">
        <v>42004</v>
      </c>
      <c r="G159" s="6">
        <v>42493.703999999998</v>
      </c>
    </row>
    <row r="160" spans="1:7" x14ac:dyDescent="0.2">
      <c r="A160" s="5">
        <v>33</v>
      </c>
      <c r="B160" s="4" t="s">
        <v>34</v>
      </c>
      <c r="C160" s="4" t="str">
        <f>VLOOKUP(Taulukko1[[#This Row],[Rivivalinta]],Sheet1!$C$1:$E$42,2,FALSE)</f>
        <v>Övrigt primärkapital (AT 1)</v>
      </c>
      <c r="D160" s="4" t="str">
        <f>VLOOKUP(Taulukko1[[#This Row],[Rivivalinta]],Sheet1!$C$1:$E$42,3,FALSE)</f>
        <v>Additional tier 1 capital (AT 1)</v>
      </c>
      <c r="E160" s="1" t="s">
        <v>45</v>
      </c>
      <c r="F160" s="2">
        <v>42004</v>
      </c>
      <c r="G160" s="6"/>
    </row>
    <row r="161" spans="1:7" x14ac:dyDescent="0.2">
      <c r="A161" s="5">
        <v>34</v>
      </c>
      <c r="B161" s="4" t="s">
        <v>35</v>
      </c>
      <c r="C161" s="4" t="str">
        <f>VLOOKUP(Taulukko1[[#This Row],[Rivivalinta]],Sheet1!$C$1:$E$42,2,FALSE)</f>
        <v>Supplementärkapital (T2)</v>
      </c>
      <c r="D161" s="4" t="str">
        <f>VLOOKUP(Taulukko1[[#This Row],[Rivivalinta]],Sheet1!$C$1:$E$42,3,FALSE)</f>
        <v>Tier 2 capital (T2)</v>
      </c>
      <c r="E161" s="1" t="s">
        <v>45</v>
      </c>
      <c r="F161" s="2">
        <v>42004</v>
      </c>
      <c r="G161" s="6"/>
    </row>
    <row r="162" spans="1:7" x14ac:dyDescent="0.2">
      <c r="A162" s="5">
        <v>35</v>
      </c>
      <c r="B162" s="4" t="s">
        <v>36</v>
      </c>
      <c r="C162" s="4" t="str">
        <f>VLOOKUP(Taulukko1[[#This Row],[Rivivalinta]],Sheet1!$C$1:$E$42,2,FALSE)</f>
        <v>Summa kapitalrelationer, %</v>
      </c>
      <c r="D162" s="4" t="str">
        <f>VLOOKUP(Taulukko1[[#This Row],[Rivivalinta]],Sheet1!$C$1:$E$42,3,FALSE)</f>
        <v>Own funds ratio, %</v>
      </c>
      <c r="E162" s="1" t="s">
        <v>45</v>
      </c>
      <c r="F162" s="2">
        <v>42004</v>
      </c>
      <c r="G162" s="7">
        <v>0.18728656642497005</v>
      </c>
    </row>
    <row r="163" spans="1:7" x14ac:dyDescent="0.2">
      <c r="A163" s="5">
        <v>36</v>
      </c>
      <c r="B163" s="4" t="s">
        <v>37</v>
      </c>
      <c r="C163" s="4" t="str">
        <f>VLOOKUP(Taulukko1[[#This Row],[Rivivalinta]],Sheet1!$C$1:$E$42,2,FALSE)</f>
        <v>Primärkapitalrelation, %</v>
      </c>
      <c r="D163" s="4" t="str">
        <f>VLOOKUP(Taulukko1[[#This Row],[Rivivalinta]],Sheet1!$C$1:$E$42,3,FALSE)</f>
        <v>Tier 1 ratio, %</v>
      </c>
      <c r="E163" s="1" t="s">
        <v>45</v>
      </c>
      <c r="F163" s="2">
        <v>42004</v>
      </c>
      <c r="G163" s="7">
        <v>0.18728656642497005</v>
      </c>
    </row>
    <row r="164" spans="1:7" x14ac:dyDescent="0.2">
      <c r="A164" s="5">
        <v>37</v>
      </c>
      <c r="B164" s="4" t="s">
        <v>38</v>
      </c>
      <c r="C164" s="4" t="str">
        <f>VLOOKUP(Taulukko1[[#This Row],[Rivivalinta]],Sheet1!$C$1:$E$42,2,FALSE)</f>
        <v>Kärnprimärkapitalrelation, %</v>
      </c>
      <c r="D164" s="4" t="str">
        <f>VLOOKUP(Taulukko1[[#This Row],[Rivivalinta]],Sheet1!$C$1:$E$42,3,FALSE)</f>
        <v>CET 1 ratio, %</v>
      </c>
      <c r="E164" s="1" t="s">
        <v>45</v>
      </c>
      <c r="F164" s="2">
        <v>42004</v>
      </c>
      <c r="G164" s="7">
        <v>0.18728656642497005</v>
      </c>
    </row>
    <row r="165" spans="1:7" x14ac:dyDescent="0.2">
      <c r="A165" s="5">
        <v>38</v>
      </c>
      <c r="B165" s="4" t="s">
        <v>39</v>
      </c>
      <c r="C165" s="4" t="str">
        <f>VLOOKUP(Taulukko1[[#This Row],[Rivivalinta]],Sheet1!$C$1:$E$42,2,FALSE)</f>
        <v>Summa exponeringsbelopp (RWA)</v>
      </c>
      <c r="D165" s="4" t="str">
        <f>VLOOKUP(Taulukko1[[#This Row],[Rivivalinta]],Sheet1!$C$1:$E$42,3,FALSE)</f>
        <v>Total risk weighted assets (RWA)</v>
      </c>
      <c r="E165" s="1" t="s">
        <v>45</v>
      </c>
      <c r="F165" s="2">
        <v>42004</v>
      </c>
      <c r="G165" s="6">
        <v>226891.36124999999</v>
      </c>
    </row>
    <row r="166" spans="1:7" x14ac:dyDescent="0.2">
      <c r="A166" s="5">
        <v>39</v>
      </c>
      <c r="B166" s="4" t="s">
        <v>40</v>
      </c>
      <c r="C166" s="4" t="str">
        <f>VLOOKUP(Taulukko1[[#This Row],[Rivivalinta]],Sheet1!$C$1:$E$42,2,FALSE)</f>
        <v>Exponeringsbelopp för kredit-, motpart- och utspädningsrisker</v>
      </c>
      <c r="D166" s="4" t="str">
        <f>VLOOKUP(Taulukko1[[#This Row],[Rivivalinta]],Sheet1!$C$1:$E$42,3,FALSE)</f>
        <v>Credit and counterparty risks</v>
      </c>
      <c r="E166" s="1" t="s">
        <v>45</v>
      </c>
      <c r="F166" s="2">
        <v>42004</v>
      </c>
      <c r="G166" s="6">
        <v>148362.84525000001</v>
      </c>
    </row>
    <row r="167" spans="1:7" x14ac:dyDescent="0.2">
      <c r="A167" s="5">
        <v>40</v>
      </c>
      <c r="B167" s="4" t="s">
        <v>41</v>
      </c>
      <c r="C167" s="4" t="str">
        <f>VLOOKUP(Taulukko1[[#This Row],[Rivivalinta]],Sheet1!$C$1:$E$42,2,FALSE)</f>
        <v>Exponeringsbelopp för positions-, valutakurs- och råvarurisker</v>
      </c>
      <c r="D167" s="4" t="str">
        <f>VLOOKUP(Taulukko1[[#This Row],[Rivivalinta]],Sheet1!$C$1:$E$42,3,FALSE)</f>
        <v>Position, currency and commodity risks</v>
      </c>
      <c r="E167" s="1" t="s">
        <v>45</v>
      </c>
      <c r="F167" s="2">
        <v>42004</v>
      </c>
      <c r="G167" s="6">
        <v>8812.5715</v>
      </c>
    </row>
    <row r="168" spans="1:7" x14ac:dyDescent="0.2">
      <c r="A168" s="5">
        <v>41</v>
      </c>
      <c r="B168" s="4" t="s">
        <v>42</v>
      </c>
      <c r="C168" s="4" t="str">
        <f>VLOOKUP(Taulukko1[[#This Row],[Rivivalinta]],Sheet1!$C$1:$E$42,2,FALSE)</f>
        <v>Exponeringsbelopp för operativ risk</v>
      </c>
      <c r="D168" s="4" t="str">
        <f>VLOOKUP(Taulukko1[[#This Row],[Rivivalinta]],Sheet1!$C$1:$E$42,3,FALSE)</f>
        <v>Operational risks</v>
      </c>
      <c r="E168" s="1" t="s">
        <v>45</v>
      </c>
      <c r="F168" s="2">
        <v>42004</v>
      </c>
      <c r="G168" s="6">
        <v>67112.837499999994</v>
      </c>
    </row>
    <row r="169" spans="1:7" x14ac:dyDescent="0.2">
      <c r="A169" s="5">
        <v>42</v>
      </c>
      <c r="B169" s="4" t="s">
        <v>43</v>
      </c>
      <c r="C169" s="4" t="str">
        <f>VLOOKUP(Taulukko1[[#This Row],[Rivivalinta]],Sheet1!$C$1:$E$42,2,FALSE)</f>
        <v>Övriga riskexponeringar</v>
      </c>
      <c r="D169" s="4" t="str">
        <f>VLOOKUP(Taulukko1[[#This Row],[Rivivalinta]],Sheet1!$C$1:$E$42,3,FALSE)</f>
        <v>Other risks</v>
      </c>
      <c r="E169" s="1" t="s">
        <v>45</v>
      </c>
      <c r="F169" s="2">
        <v>42004</v>
      </c>
      <c r="G169" s="6">
        <v>2603.107</v>
      </c>
    </row>
    <row r="170" spans="1:7" x14ac:dyDescent="0.2">
      <c r="A170" s="5">
        <v>27</v>
      </c>
      <c r="B170" s="4" t="s">
        <v>53</v>
      </c>
      <c r="C170" s="4" t="str">
        <f>VLOOKUP(Taulukko1[[#This Row],[Rivivalinta]],Sheet1!$C$1:$E$42,2,FALSE)</f>
        <v>Avkastning på total tillgångar (ROA), %</v>
      </c>
      <c r="D170" s="4" t="str">
        <f>VLOOKUP(Taulukko1[[#This Row],[Rivivalinta]],Sheet1!$C$1:$E$42,3,FALSE)</f>
        <v>Return on total assets (ROA), %</v>
      </c>
      <c r="E170" s="1" t="s">
        <v>58</v>
      </c>
      <c r="F170" s="2">
        <v>42004</v>
      </c>
      <c r="G170" s="7">
        <v>2.4898937094573227E-2</v>
      </c>
    </row>
    <row r="171" spans="1:7" x14ac:dyDescent="0.2">
      <c r="A171" s="5">
        <v>26</v>
      </c>
      <c r="B171" s="4" t="s">
        <v>54</v>
      </c>
      <c r="C171" s="4" t="str">
        <f>VLOOKUP(Taulukko1[[#This Row],[Rivivalinta]],Sheet1!$C$1:$E$42,2,FALSE)</f>
        <v>Avkastning på eget kapital (ROE), %</v>
      </c>
      <c r="D171" s="4" t="str">
        <f>VLOOKUP(Taulukko1[[#This Row],[Rivivalinta]],Sheet1!$C$1:$E$42,3,FALSE)</f>
        <v>Return on equity (ROE), %</v>
      </c>
      <c r="E171" s="1" t="s">
        <v>58</v>
      </c>
      <c r="F171" s="2">
        <v>42004</v>
      </c>
      <c r="G171" s="30">
        <v>0.13161108973179178</v>
      </c>
    </row>
    <row r="172" spans="1:7" x14ac:dyDescent="0.2">
      <c r="A172" s="5">
        <v>1</v>
      </c>
      <c r="B172" s="4" t="s">
        <v>5</v>
      </c>
      <c r="C172" s="4" t="str">
        <f>VLOOKUP(Taulukko1[[#This Row],[Rivivalinta]],Sheet1!$C$1:$E$42,2,FALSE)</f>
        <v>Räntenetto</v>
      </c>
      <c r="D172" s="4" t="str">
        <f>VLOOKUP(Taulukko1[[#This Row],[Rivivalinta]],Sheet1!$C$1:$E$42,3,FALSE)</f>
        <v>Net interest margin</v>
      </c>
      <c r="E172" s="1" t="s">
        <v>58</v>
      </c>
      <c r="F172" s="2">
        <v>42004</v>
      </c>
      <c r="G172" s="6">
        <v>583</v>
      </c>
    </row>
    <row r="173" spans="1:7" x14ac:dyDescent="0.2">
      <c r="A173" s="5">
        <v>2</v>
      </c>
      <c r="B173" s="4" t="s">
        <v>6</v>
      </c>
      <c r="C173" s="4" t="str">
        <f>VLOOKUP(Taulukko1[[#This Row],[Rivivalinta]],Sheet1!$C$1:$E$42,2,FALSE)</f>
        <v>Netto, avgifts- och provisionsintäkter</v>
      </c>
      <c r="D173" s="4" t="str">
        <f>VLOOKUP(Taulukko1[[#This Row],[Rivivalinta]],Sheet1!$C$1:$E$42,3,FALSE)</f>
        <v>Net fee and commission income</v>
      </c>
      <c r="E173" s="1" t="s">
        <v>58</v>
      </c>
      <c r="F173" s="2">
        <v>42004</v>
      </c>
      <c r="G173" s="6">
        <v>8702</v>
      </c>
    </row>
    <row r="174" spans="1:7" x14ac:dyDescent="0.2">
      <c r="A174" s="5">
        <v>3</v>
      </c>
      <c r="B174" s="4" t="s">
        <v>7</v>
      </c>
      <c r="C174" s="4" t="str">
        <f>VLOOKUP(Taulukko1[[#This Row],[Rivivalinta]],Sheet1!$C$1:$E$42,2,FALSE)</f>
        <v>Avgifts- och provisionsintäkter</v>
      </c>
      <c r="D174" s="4" t="str">
        <f>VLOOKUP(Taulukko1[[#This Row],[Rivivalinta]],Sheet1!$C$1:$E$42,3,FALSE)</f>
        <v>Fee and commission income</v>
      </c>
      <c r="E174" s="1" t="s">
        <v>58</v>
      </c>
      <c r="F174" s="2">
        <v>42004</v>
      </c>
      <c r="G174" s="6">
        <v>11540</v>
      </c>
    </row>
    <row r="175" spans="1:7" x14ac:dyDescent="0.2">
      <c r="A175" s="5">
        <v>4</v>
      </c>
      <c r="B175" s="4" t="s">
        <v>8</v>
      </c>
      <c r="C175" s="4" t="str">
        <f>VLOOKUP(Taulukko1[[#This Row],[Rivivalinta]],Sheet1!$C$1:$E$42,2,FALSE)</f>
        <v>Avgifts- och provisionskostnader</v>
      </c>
      <c r="D175" s="4" t="str">
        <f>VLOOKUP(Taulukko1[[#This Row],[Rivivalinta]],Sheet1!$C$1:$E$42,3,FALSE)</f>
        <v>Fee and commission expenses</v>
      </c>
      <c r="E175" s="1" t="s">
        <v>58</v>
      </c>
      <c r="F175" s="2">
        <v>42004</v>
      </c>
      <c r="G175" s="6">
        <v>2838</v>
      </c>
    </row>
    <row r="176" spans="1:7" x14ac:dyDescent="0.2">
      <c r="A176" s="5">
        <v>5</v>
      </c>
      <c r="B176" s="4" t="s">
        <v>9</v>
      </c>
      <c r="C176" s="4" t="str">
        <f>VLOOKUP(Taulukko1[[#This Row],[Rivivalinta]],Sheet1!$C$1:$E$42,2,FALSE)</f>
        <v>Nettointäkter från handel och investeringar</v>
      </c>
      <c r="D176" s="4" t="str">
        <f>VLOOKUP(Taulukko1[[#This Row],[Rivivalinta]],Sheet1!$C$1:$E$42,3,FALSE)</f>
        <v>Net trading and investing income</v>
      </c>
      <c r="E176" s="1" t="s">
        <v>58</v>
      </c>
      <c r="F176" s="2">
        <v>42004</v>
      </c>
      <c r="G176" s="6">
        <v>336</v>
      </c>
    </row>
    <row r="177" spans="1:7" x14ac:dyDescent="0.2">
      <c r="A177" s="5">
        <v>6</v>
      </c>
      <c r="B177" s="4" t="s">
        <v>10</v>
      </c>
      <c r="C177" s="4" t="str">
        <f>VLOOKUP(Taulukko1[[#This Row],[Rivivalinta]],Sheet1!$C$1:$E$42,2,FALSE)</f>
        <v>Övriga intäkter</v>
      </c>
      <c r="D177" s="4" t="str">
        <f>VLOOKUP(Taulukko1[[#This Row],[Rivivalinta]],Sheet1!$C$1:$E$42,3,FALSE)</f>
        <v>Other income</v>
      </c>
      <c r="E177" s="1" t="s">
        <v>58</v>
      </c>
      <c r="F177" s="2">
        <v>42004</v>
      </c>
      <c r="G177" s="6">
        <v>10008</v>
      </c>
    </row>
    <row r="178" spans="1:7" x14ac:dyDescent="0.2">
      <c r="A178" s="5">
        <v>7</v>
      </c>
      <c r="B178" s="4" t="s">
        <v>11</v>
      </c>
      <c r="C178" s="4" t="str">
        <f>VLOOKUP(Taulukko1[[#This Row],[Rivivalinta]],Sheet1!$C$1:$E$42,2,FALSE)</f>
        <v>Totala inkomster</v>
      </c>
      <c r="D178" s="4" t="str">
        <f>VLOOKUP(Taulukko1[[#This Row],[Rivivalinta]],Sheet1!$C$1:$E$42,3,FALSE)</f>
        <v>Total income</v>
      </c>
      <c r="E178" s="1" t="s">
        <v>58</v>
      </c>
      <c r="F178" s="2">
        <v>42004</v>
      </c>
      <c r="G178" s="6">
        <v>19629</v>
      </c>
    </row>
    <row r="179" spans="1:7" x14ac:dyDescent="0.2">
      <c r="A179" s="5">
        <v>8</v>
      </c>
      <c r="B179" s="4" t="s">
        <v>12</v>
      </c>
      <c r="C179" s="4" t="str">
        <f>VLOOKUP(Taulukko1[[#This Row],[Rivivalinta]],Sheet1!$C$1:$E$42,2,FALSE)</f>
        <v>Totala kostnader</v>
      </c>
      <c r="D179" s="4" t="str">
        <f>VLOOKUP(Taulukko1[[#This Row],[Rivivalinta]],Sheet1!$C$1:$E$42,3,FALSE)</f>
        <v>Total expenses</v>
      </c>
      <c r="E179" s="1" t="s">
        <v>58</v>
      </c>
      <c r="F179" s="2">
        <v>42004</v>
      </c>
      <c r="G179" s="6">
        <v>15696</v>
      </c>
    </row>
    <row r="180" spans="1:7" x14ac:dyDescent="0.2">
      <c r="A180" s="5">
        <v>9</v>
      </c>
      <c r="B180" s="4" t="s">
        <v>13</v>
      </c>
      <c r="C180" s="4" t="str">
        <f>VLOOKUP(Taulukko1[[#This Row],[Rivivalinta]],Sheet1!$C$1:$E$42,2,FALSE)</f>
        <v>Nedskrivningar av lån och fordringar</v>
      </c>
      <c r="D180" s="4" t="str">
        <f>VLOOKUP(Taulukko1[[#This Row],[Rivivalinta]],Sheet1!$C$1:$E$42,3,FALSE)</f>
        <v>Impairments on loans and receivables</v>
      </c>
      <c r="E180" s="1" t="s">
        <v>58</v>
      </c>
      <c r="F180" s="2">
        <v>42004</v>
      </c>
      <c r="G180" s="6"/>
    </row>
    <row r="181" spans="1:7" x14ac:dyDescent="0.2">
      <c r="A181" s="5">
        <v>10</v>
      </c>
      <c r="B181" s="4" t="s">
        <v>14</v>
      </c>
      <c r="C181" s="4" t="str">
        <f>VLOOKUP(Taulukko1[[#This Row],[Rivivalinta]],Sheet1!$C$1:$E$42,2,FALSE)</f>
        <v>Rörelsevinst/-förlust</v>
      </c>
      <c r="D181" s="4" t="str">
        <f>VLOOKUP(Taulukko1[[#This Row],[Rivivalinta]],Sheet1!$C$1:$E$42,3,FALSE)</f>
        <v>Operatingprofit/-loss</v>
      </c>
      <c r="E181" s="1" t="s">
        <v>58</v>
      </c>
      <c r="F181" s="2">
        <v>42004</v>
      </c>
      <c r="G181" s="6">
        <v>3933</v>
      </c>
    </row>
    <row r="182" spans="1:7" x14ac:dyDescent="0.2">
      <c r="A182" s="5">
        <v>11</v>
      </c>
      <c r="B182" s="4" t="s">
        <v>15</v>
      </c>
      <c r="C182" s="4" t="str">
        <f>VLOOKUP(Taulukko1[[#This Row],[Rivivalinta]],Sheet1!$C$1:$E$42,2,FALSE)</f>
        <v>Kontanta medel och kassabehållning hos centralbanker</v>
      </c>
      <c r="D182" s="4" t="str">
        <f>VLOOKUP(Taulukko1[[#This Row],[Rivivalinta]],Sheet1!$C$1:$E$42,3,FALSE)</f>
        <v>Cash and cash balances at central banks</v>
      </c>
      <c r="E182" s="1" t="s">
        <v>58</v>
      </c>
      <c r="F182" s="2">
        <v>42004</v>
      </c>
      <c r="G182" s="6">
        <v>52954</v>
      </c>
    </row>
    <row r="183" spans="1:7" x14ac:dyDescent="0.2">
      <c r="A183" s="5">
        <v>12</v>
      </c>
      <c r="B183" s="4" t="s">
        <v>16</v>
      </c>
      <c r="C183" s="4" t="str">
        <f>VLOOKUP(Taulukko1[[#This Row],[Rivivalinta]],Sheet1!$C$1:$E$42,2,FALSE)</f>
        <v>Lån och förskott till kreditinstitut</v>
      </c>
      <c r="D183" s="4" t="str">
        <f>VLOOKUP(Taulukko1[[#This Row],[Rivivalinta]],Sheet1!$C$1:$E$42,3,FALSE)</f>
        <v>Loans and advances to credit institutions</v>
      </c>
      <c r="E183" s="1" t="s">
        <v>58</v>
      </c>
      <c r="F183" s="2">
        <v>42004</v>
      </c>
      <c r="G183" s="6">
        <v>159</v>
      </c>
    </row>
    <row r="184" spans="1:7" x14ac:dyDescent="0.2">
      <c r="A184" s="5">
        <v>13</v>
      </c>
      <c r="B184" s="4" t="s">
        <v>17</v>
      </c>
      <c r="C184" s="4" t="str">
        <f>VLOOKUP(Taulukko1[[#This Row],[Rivivalinta]],Sheet1!$C$1:$E$42,2,FALSE)</f>
        <v>Lån och förskott till allmänheten och offentliga samfund</v>
      </c>
      <c r="D184" s="4" t="str">
        <f>VLOOKUP(Taulukko1[[#This Row],[Rivivalinta]],Sheet1!$C$1:$E$42,3,FALSE)</f>
        <v>Loans and advances to the public and public sector entities</v>
      </c>
      <c r="E184" s="1" t="s">
        <v>58</v>
      </c>
      <c r="F184" s="2">
        <v>42004</v>
      </c>
      <c r="G184" s="6">
        <v>3702</v>
      </c>
    </row>
    <row r="185" spans="1:7" x14ac:dyDescent="0.2">
      <c r="A185" s="5">
        <v>14</v>
      </c>
      <c r="B185" s="4" t="s">
        <v>18</v>
      </c>
      <c r="C185" s="4" t="str">
        <f>VLOOKUP(Taulukko1[[#This Row],[Rivivalinta]],Sheet1!$C$1:$E$42,2,FALSE)</f>
        <v>Värdepapper</v>
      </c>
      <c r="D185" s="4" t="str">
        <f>VLOOKUP(Taulukko1[[#This Row],[Rivivalinta]],Sheet1!$C$1:$E$42,3,FALSE)</f>
        <v>Debt securities</v>
      </c>
      <c r="E185" s="1" t="s">
        <v>58</v>
      </c>
      <c r="F185" s="2">
        <v>42004</v>
      </c>
      <c r="G185" s="6">
        <v>1912</v>
      </c>
    </row>
    <row r="186" spans="1:7" x14ac:dyDescent="0.2">
      <c r="A186" s="5">
        <v>15</v>
      </c>
      <c r="B186" s="4" t="s">
        <v>62</v>
      </c>
      <c r="C186" s="4" t="str">
        <f>VLOOKUP(Taulukko1[[#This Row],[Rivivalinta]],Sheet1!$C$1:$E$42,2,FALSE)</f>
        <v xml:space="preserve">Derivat </v>
      </c>
      <c r="D186" s="4" t="str">
        <f>VLOOKUP(Taulukko1[[#This Row],[Rivivalinta]],Sheet1!$C$1:$E$42,3,FALSE)</f>
        <v xml:space="preserve">Derivatives </v>
      </c>
      <c r="E186" s="1" t="s">
        <v>58</v>
      </c>
      <c r="F186" s="2">
        <v>42004</v>
      </c>
      <c r="G186" s="6"/>
    </row>
    <row r="187" spans="1:7" x14ac:dyDescent="0.2">
      <c r="A187" s="5">
        <v>16</v>
      </c>
      <c r="B187" s="4" t="s">
        <v>20</v>
      </c>
      <c r="C187" s="4" t="str">
        <f>VLOOKUP(Taulukko1[[#This Row],[Rivivalinta]],Sheet1!$C$1:$E$42,2,FALSE)</f>
        <v>Övriga tillgångar</v>
      </c>
      <c r="D187" s="4" t="str">
        <f>VLOOKUP(Taulukko1[[#This Row],[Rivivalinta]],Sheet1!$C$1:$E$42,3,FALSE)</f>
        <v>Other assets</v>
      </c>
      <c r="E187" s="1" t="s">
        <v>58</v>
      </c>
      <c r="F187" s="2">
        <v>42004</v>
      </c>
      <c r="G187" s="6">
        <v>6956</v>
      </c>
    </row>
    <row r="188" spans="1:7" x14ac:dyDescent="0.2">
      <c r="A188" s="5">
        <v>17</v>
      </c>
      <c r="B188" s="4" t="s">
        <v>21</v>
      </c>
      <c r="C188" s="4" t="str">
        <f>VLOOKUP(Taulukko1[[#This Row],[Rivivalinta]],Sheet1!$C$1:$E$42,2,FALSE)</f>
        <v>SUMMA TILLGÅNGAR</v>
      </c>
      <c r="D188" s="4" t="str">
        <f>VLOOKUP(Taulukko1[[#This Row],[Rivivalinta]],Sheet1!$C$1:$E$42,3,FALSE)</f>
        <v>TOTAL ASSETS</v>
      </c>
      <c r="E188" s="1" t="s">
        <v>58</v>
      </c>
      <c r="F188" s="2">
        <v>42004</v>
      </c>
      <c r="G188" s="6">
        <v>65683</v>
      </c>
    </row>
    <row r="189" spans="1:7" x14ac:dyDescent="0.2">
      <c r="A189" s="5">
        <v>18</v>
      </c>
      <c r="B189" s="4" t="s">
        <v>22</v>
      </c>
      <c r="C189" s="4" t="str">
        <f>VLOOKUP(Taulukko1[[#This Row],[Rivivalinta]],Sheet1!$C$1:$E$42,2,FALSE)</f>
        <v>Inlåning från kreditinstitut</v>
      </c>
      <c r="D189" s="4" t="str">
        <f>VLOOKUP(Taulukko1[[#This Row],[Rivivalinta]],Sheet1!$C$1:$E$42,3,FALSE)</f>
        <v>Deposits from credit institutions</v>
      </c>
      <c r="E189" s="1" t="s">
        <v>58</v>
      </c>
      <c r="F189" s="2">
        <v>42004</v>
      </c>
      <c r="G189" s="6">
        <v>3383</v>
      </c>
    </row>
    <row r="190" spans="1:7" x14ac:dyDescent="0.2">
      <c r="A190" s="5">
        <v>19</v>
      </c>
      <c r="B190" s="4" t="s">
        <v>23</v>
      </c>
      <c r="C190" s="4" t="str">
        <f>VLOOKUP(Taulukko1[[#This Row],[Rivivalinta]],Sheet1!$C$1:$E$42,2,FALSE)</f>
        <v>Inlåning från allmänheten och offentliga samfund</v>
      </c>
      <c r="D190" s="4" t="str">
        <f>VLOOKUP(Taulukko1[[#This Row],[Rivivalinta]],Sheet1!$C$1:$E$42,3,FALSE)</f>
        <v>Deposits from the public and public sector entities</v>
      </c>
      <c r="E190" s="1" t="s">
        <v>58</v>
      </c>
      <c r="F190" s="2">
        <v>42004</v>
      </c>
      <c r="G190" s="6">
        <v>25483</v>
      </c>
    </row>
    <row r="191" spans="1:7" x14ac:dyDescent="0.2">
      <c r="A191" s="5">
        <v>20</v>
      </c>
      <c r="B191" s="4" t="s">
        <v>24</v>
      </c>
      <c r="C191" s="4" t="str">
        <f>VLOOKUP(Taulukko1[[#This Row],[Rivivalinta]],Sheet1!$C$1:$E$42,2,FALSE)</f>
        <v>Emitterade skuldebrev</v>
      </c>
      <c r="D191" s="4" t="str">
        <f>VLOOKUP(Taulukko1[[#This Row],[Rivivalinta]],Sheet1!$C$1:$E$42,3,FALSE)</f>
        <v>Debt securities issued</v>
      </c>
      <c r="E191" s="1" t="s">
        <v>58</v>
      </c>
      <c r="F191" s="2">
        <v>42004</v>
      </c>
      <c r="G191" s="6"/>
    </row>
    <row r="192" spans="1:7" x14ac:dyDescent="0.2">
      <c r="A192" s="5">
        <v>22</v>
      </c>
      <c r="B192" s="4" t="s">
        <v>19</v>
      </c>
      <c r="C192" s="4" t="str">
        <f>VLOOKUP(Taulukko1[[#This Row],[Rivivalinta]],Sheet1!$C$1:$E$42,2,FALSE)</f>
        <v>Derivat</v>
      </c>
      <c r="D192" s="4" t="str">
        <f>VLOOKUP(Taulukko1[[#This Row],[Rivivalinta]],Sheet1!$C$1:$E$42,3,FALSE)</f>
        <v>Derivatives</v>
      </c>
      <c r="E192" s="1" t="s">
        <v>58</v>
      </c>
      <c r="F192" s="2">
        <v>42004</v>
      </c>
      <c r="G192" s="6">
        <v>3</v>
      </c>
    </row>
    <row r="193" spans="1:7" x14ac:dyDescent="0.2">
      <c r="A193" s="5">
        <v>23</v>
      </c>
      <c r="B193" s="4" t="s">
        <v>25</v>
      </c>
      <c r="C193" s="4" t="str">
        <f>VLOOKUP(Taulukko1[[#This Row],[Rivivalinta]],Sheet1!$C$1:$E$42,2,FALSE)</f>
        <v>Eget kapital</v>
      </c>
      <c r="D193" s="4" t="str">
        <f>VLOOKUP(Taulukko1[[#This Row],[Rivivalinta]],Sheet1!$C$1:$E$42,3,FALSE)</f>
        <v>Total equity</v>
      </c>
      <c r="E193" s="1" t="s">
        <v>58</v>
      </c>
      <c r="F193" s="2">
        <v>42004</v>
      </c>
      <c r="G193" s="6">
        <v>31850</v>
      </c>
    </row>
    <row r="194" spans="1:7" x14ac:dyDescent="0.2">
      <c r="A194" s="5">
        <v>21</v>
      </c>
      <c r="B194" s="4" t="s">
        <v>26</v>
      </c>
      <c r="C194" s="4" t="str">
        <f>VLOOKUP(Taulukko1[[#This Row],[Rivivalinta]],Sheet1!$C$1:$E$42,2,FALSE)</f>
        <v>Övriga skulder</v>
      </c>
      <c r="D194" s="4" t="str">
        <f>VLOOKUP(Taulukko1[[#This Row],[Rivivalinta]],Sheet1!$C$1:$E$42,3,FALSE)</f>
        <v>Other liabilities</v>
      </c>
      <c r="E194" s="1" t="s">
        <v>58</v>
      </c>
      <c r="F194" s="2">
        <v>42004</v>
      </c>
      <c r="G194" s="6">
        <v>4964</v>
      </c>
    </row>
    <row r="195" spans="1:7" x14ac:dyDescent="0.2">
      <c r="A195" s="5">
        <v>24</v>
      </c>
      <c r="B195" s="4" t="s">
        <v>27</v>
      </c>
      <c r="C195" s="4" t="str">
        <f>VLOOKUP(Taulukko1[[#This Row],[Rivivalinta]],Sheet1!$C$1:$E$42,2,FALSE)</f>
        <v>SUMMA EGET KAPITAL OCH SKULDER</v>
      </c>
      <c r="D195" s="4" t="str">
        <f>VLOOKUP(Taulukko1[[#This Row],[Rivivalinta]],Sheet1!$C$1:$E$42,3,FALSE)</f>
        <v>TOTAL EQUITY AND LIABILITIES</v>
      </c>
      <c r="E195" s="1" t="s">
        <v>58</v>
      </c>
      <c r="F195" s="2">
        <v>42004</v>
      </c>
      <c r="G195" s="6">
        <v>65683</v>
      </c>
    </row>
    <row r="196" spans="1:7" x14ac:dyDescent="0.2">
      <c r="A196" s="5">
        <v>25</v>
      </c>
      <c r="B196" s="4" t="s">
        <v>28</v>
      </c>
      <c r="C196" s="4" t="str">
        <f>VLOOKUP(Taulukko1[[#This Row],[Rivivalinta]],Sheet1!$C$1:$E$42,2,FALSE)</f>
        <v>Exponering utanför balansräkningen</v>
      </c>
      <c r="D196" s="4" t="str">
        <f>VLOOKUP(Taulukko1[[#This Row],[Rivivalinta]],Sheet1!$C$1:$E$42,3,FALSE)</f>
        <v>Off balance sheet exposures</v>
      </c>
      <c r="E196" s="1" t="s">
        <v>58</v>
      </c>
      <c r="F196" s="2">
        <v>42004</v>
      </c>
      <c r="G196" s="6" t="s">
        <v>52</v>
      </c>
    </row>
    <row r="197" spans="1:7" x14ac:dyDescent="0.2">
      <c r="A197" s="5">
        <v>28</v>
      </c>
      <c r="B197" s="4" t="s">
        <v>29</v>
      </c>
      <c r="C197" s="4" t="str">
        <f>VLOOKUP(Taulukko1[[#This Row],[Rivivalinta]],Sheet1!$C$1:$E$42,2,FALSE)</f>
        <v>Kostnader/intäkter, %</v>
      </c>
      <c r="D197" s="4" t="str">
        <f>VLOOKUP(Taulukko1[[#This Row],[Rivivalinta]],Sheet1!$C$1:$E$42,3,FALSE)</f>
        <v>Cost/income ratio, %</v>
      </c>
      <c r="E197" s="1" t="s">
        <v>58</v>
      </c>
      <c r="F197" s="2">
        <v>42004</v>
      </c>
      <c r="G197" s="7">
        <v>0.78761205313748783</v>
      </c>
    </row>
    <row r="198" spans="1:7" x14ac:dyDescent="0.2">
      <c r="A198" s="5">
        <v>29</v>
      </c>
      <c r="B198" s="4" t="s">
        <v>30</v>
      </c>
      <c r="C198" s="4" t="str">
        <f>VLOOKUP(Taulukko1[[#This Row],[Rivivalinta]],Sheet1!$C$1:$E$42,2,FALSE)</f>
        <v>Nödlidande exponeringar/Exponeringar, %</v>
      </c>
      <c r="D198" s="4" t="str">
        <f>VLOOKUP(Taulukko1[[#This Row],[Rivivalinta]],Sheet1!$C$1:$E$42,3,FALSE)</f>
        <v>Non-performing exposures/Exposures, %</v>
      </c>
      <c r="E198" s="1" t="s">
        <v>58</v>
      </c>
      <c r="F198" s="2">
        <v>42004</v>
      </c>
      <c r="G198" s="7"/>
    </row>
    <row r="199" spans="1:7" x14ac:dyDescent="0.2">
      <c r="A199" s="5">
        <v>30</v>
      </c>
      <c r="B199" s="4" t="s">
        <v>31</v>
      </c>
      <c r="C199" s="4" t="str">
        <f>VLOOKUP(Taulukko1[[#This Row],[Rivivalinta]],Sheet1!$C$1:$E$42,2,FALSE)</f>
        <v>Upplupna avsättningar på nödlidande exponeringar/Nödlidande Exponeringar, %</v>
      </c>
      <c r="D199" s="4" t="str">
        <f>VLOOKUP(Taulukko1[[#This Row],[Rivivalinta]],Sheet1!$C$1:$E$42,3,FALSE)</f>
        <v>Accumulated impairments on non-performing exposures/Non-performing exposures, %</v>
      </c>
      <c r="E199" s="1" t="s">
        <v>58</v>
      </c>
      <c r="F199" s="2">
        <v>42004</v>
      </c>
      <c r="G199" s="7" t="s">
        <v>46</v>
      </c>
    </row>
    <row r="200" spans="1:7" x14ac:dyDescent="0.2">
      <c r="A200" s="5">
        <v>31</v>
      </c>
      <c r="B200" s="4" t="s">
        <v>32</v>
      </c>
      <c r="C200" s="4" t="str">
        <f>VLOOKUP(Taulukko1[[#This Row],[Rivivalinta]],Sheet1!$C$1:$E$42,2,FALSE)</f>
        <v>Kapitalbas</v>
      </c>
      <c r="D200" s="4" t="str">
        <f>VLOOKUP(Taulukko1[[#This Row],[Rivivalinta]],Sheet1!$C$1:$E$42,3,FALSE)</f>
        <v>Own funds</v>
      </c>
      <c r="E200" s="1" t="s">
        <v>58</v>
      </c>
      <c r="F200" s="2">
        <v>42004</v>
      </c>
      <c r="G200" s="6">
        <v>31157.887999999999</v>
      </c>
    </row>
    <row r="201" spans="1:7" x14ac:dyDescent="0.2">
      <c r="A201" s="5">
        <v>32</v>
      </c>
      <c r="B201" s="4" t="s">
        <v>33</v>
      </c>
      <c r="C201" s="4" t="str">
        <f>VLOOKUP(Taulukko1[[#This Row],[Rivivalinta]],Sheet1!$C$1:$E$42,2,FALSE)</f>
        <v>Kärnprimärkapital (CET 1)</v>
      </c>
      <c r="D201" s="4" t="str">
        <f>VLOOKUP(Taulukko1[[#This Row],[Rivivalinta]],Sheet1!$C$1:$E$42,3,FALSE)</f>
        <v>Common equity tier 1 capital (CET1)</v>
      </c>
      <c r="E201" s="1" t="s">
        <v>58</v>
      </c>
      <c r="F201" s="2">
        <v>42004</v>
      </c>
      <c r="G201" s="6">
        <v>31157.887999999999</v>
      </c>
    </row>
    <row r="202" spans="1:7" x14ac:dyDescent="0.2">
      <c r="A202" s="5">
        <v>33</v>
      </c>
      <c r="B202" s="4" t="s">
        <v>34</v>
      </c>
      <c r="C202" s="4" t="str">
        <f>VLOOKUP(Taulukko1[[#This Row],[Rivivalinta]],Sheet1!$C$1:$E$42,2,FALSE)</f>
        <v>Övrigt primärkapital (AT 1)</v>
      </c>
      <c r="D202" s="4" t="str">
        <f>VLOOKUP(Taulukko1[[#This Row],[Rivivalinta]],Sheet1!$C$1:$E$42,3,FALSE)</f>
        <v>Additional tier 1 capital (AT 1)</v>
      </c>
      <c r="E202" s="1" t="s">
        <v>58</v>
      </c>
      <c r="F202" s="2">
        <v>42004</v>
      </c>
      <c r="G202" s="6"/>
    </row>
    <row r="203" spans="1:7" x14ac:dyDescent="0.2">
      <c r="A203" s="5">
        <v>34</v>
      </c>
      <c r="B203" s="4" t="s">
        <v>35</v>
      </c>
      <c r="C203" s="4" t="str">
        <f>VLOOKUP(Taulukko1[[#This Row],[Rivivalinta]],Sheet1!$C$1:$E$42,2,FALSE)</f>
        <v>Supplementärkapital (T2)</v>
      </c>
      <c r="D203" s="4" t="str">
        <f>VLOOKUP(Taulukko1[[#This Row],[Rivivalinta]],Sheet1!$C$1:$E$42,3,FALSE)</f>
        <v>Tier 2 capital (T2)</v>
      </c>
      <c r="E203" s="1" t="s">
        <v>58</v>
      </c>
      <c r="F203" s="2">
        <v>42004</v>
      </c>
      <c r="G203" s="6"/>
    </row>
    <row r="204" spans="1:7" x14ac:dyDescent="0.2">
      <c r="A204" s="5">
        <v>35</v>
      </c>
      <c r="B204" s="4" t="s">
        <v>36</v>
      </c>
      <c r="C204" s="4" t="str">
        <f>VLOOKUP(Taulukko1[[#This Row],[Rivivalinta]],Sheet1!$C$1:$E$42,2,FALSE)</f>
        <v>Summa kapitalrelationer, %</v>
      </c>
      <c r="D204" s="4" t="str">
        <f>VLOOKUP(Taulukko1[[#This Row],[Rivivalinta]],Sheet1!$C$1:$E$42,3,FALSE)</f>
        <v>Own funds ratio, %</v>
      </c>
      <c r="E204" s="1" t="s">
        <v>58</v>
      </c>
      <c r="F204" s="2">
        <v>42004</v>
      </c>
      <c r="G204" s="7">
        <v>0.88750276651312821</v>
      </c>
    </row>
    <row r="205" spans="1:7" x14ac:dyDescent="0.2">
      <c r="A205" s="5">
        <v>36</v>
      </c>
      <c r="B205" s="4" t="s">
        <v>37</v>
      </c>
      <c r="C205" s="4" t="str">
        <f>VLOOKUP(Taulukko1[[#This Row],[Rivivalinta]],Sheet1!$C$1:$E$42,2,FALSE)</f>
        <v>Primärkapitalrelation, %</v>
      </c>
      <c r="D205" s="4" t="str">
        <f>VLOOKUP(Taulukko1[[#This Row],[Rivivalinta]],Sheet1!$C$1:$E$42,3,FALSE)</f>
        <v>Tier 1 ratio, %</v>
      </c>
      <c r="E205" s="1" t="s">
        <v>58</v>
      </c>
      <c r="F205" s="2">
        <v>42004</v>
      </c>
      <c r="G205" s="7">
        <v>0.88750276651312821</v>
      </c>
    </row>
    <row r="206" spans="1:7" x14ac:dyDescent="0.2">
      <c r="A206" s="5">
        <v>37</v>
      </c>
      <c r="B206" s="4" t="s">
        <v>38</v>
      </c>
      <c r="C206" s="4" t="str">
        <f>VLOOKUP(Taulukko1[[#This Row],[Rivivalinta]],Sheet1!$C$1:$E$42,2,FALSE)</f>
        <v>Kärnprimärkapitalrelation, %</v>
      </c>
      <c r="D206" s="4" t="str">
        <f>VLOOKUP(Taulukko1[[#This Row],[Rivivalinta]],Sheet1!$C$1:$E$42,3,FALSE)</f>
        <v>CET 1 ratio, %</v>
      </c>
      <c r="E206" s="1" t="s">
        <v>58</v>
      </c>
      <c r="F206" s="2">
        <v>42004</v>
      </c>
      <c r="G206" s="7">
        <v>0.88750276651312821</v>
      </c>
    </row>
    <row r="207" spans="1:7" x14ac:dyDescent="0.2">
      <c r="A207" s="5">
        <v>38</v>
      </c>
      <c r="B207" s="4" t="s">
        <v>39</v>
      </c>
      <c r="C207" s="4" t="str">
        <f>VLOOKUP(Taulukko1[[#This Row],[Rivivalinta]],Sheet1!$C$1:$E$42,2,FALSE)</f>
        <v>Summa exponeringsbelopp (RWA)</v>
      </c>
      <c r="D207" s="4" t="str">
        <f>VLOOKUP(Taulukko1[[#This Row],[Rivivalinta]],Sheet1!$C$1:$E$42,3,FALSE)</f>
        <v>Total risk weighted assets (RWA)</v>
      </c>
      <c r="E207" s="1" t="s">
        <v>58</v>
      </c>
      <c r="F207" s="2">
        <v>42004</v>
      </c>
      <c r="G207" s="6">
        <v>35107.370000000003</v>
      </c>
    </row>
    <row r="208" spans="1:7" x14ac:dyDescent="0.2">
      <c r="A208" s="5">
        <v>39</v>
      </c>
      <c r="B208" s="4" t="s">
        <v>40</v>
      </c>
      <c r="C208" s="4" t="str">
        <f>VLOOKUP(Taulukko1[[#This Row],[Rivivalinta]],Sheet1!$C$1:$E$42,2,FALSE)</f>
        <v>Exponeringsbelopp för kredit-, motpart- och utspädningsrisker</v>
      </c>
      <c r="D208" s="4" t="str">
        <f>VLOOKUP(Taulukko1[[#This Row],[Rivivalinta]],Sheet1!$C$1:$E$42,3,FALSE)</f>
        <v>Credit and counterparty risks</v>
      </c>
      <c r="E208" s="1" t="s">
        <v>58</v>
      </c>
      <c r="F208" s="2">
        <v>42004</v>
      </c>
      <c r="G208" s="6">
        <v>1363.0450000000001</v>
      </c>
    </row>
    <row r="209" spans="1:7" x14ac:dyDescent="0.2">
      <c r="A209" s="5">
        <v>40</v>
      </c>
      <c r="B209" s="4" t="s">
        <v>41</v>
      </c>
      <c r="C209" s="4" t="str">
        <f>VLOOKUP(Taulukko1[[#This Row],[Rivivalinta]],Sheet1!$C$1:$E$42,2,FALSE)</f>
        <v>Exponeringsbelopp för positions-, valutakurs- och råvarurisker</v>
      </c>
      <c r="D209" s="4" t="str">
        <f>VLOOKUP(Taulukko1[[#This Row],[Rivivalinta]],Sheet1!$C$1:$E$42,3,FALSE)</f>
        <v>Position, currency and commodity risks</v>
      </c>
      <c r="E209" s="1" t="s">
        <v>58</v>
      </c>
      <c r="F209" s="2">
        <v>42004</v>
      </c>
      <c r="G209" s="6">
        <v>1459.95</v>
      </c>
    </row>
    <row r="210" spans="1:7" x14ac:dyDescent="0.2">
      <c r="A210" s="5">
        <v>41</v>
      </c>
      <c r="B210" s="4" t="s">
        <v>42</v>
      </c>
      <c r="C210" s="4" t="str">
        <f>VLOOKUP(Taulukko1[[#This Row],[Rivivalinta]],Sheet1!$C$1:$E$42,2,FALSE)</f>
        <v>Exponeringsbelopp för operativ risk</v>
      </c>
      <c r="D210" s="4" t="str">
        <f>VLOOKUP(Taulukko1[[#This Row],[Rivivalinta]],Sheet1!$C$1:$E$42,3,FALSE)</f>
        <v>Operational risks</v>
      </c>
      <c r="E210" s="1" t="s">
        <v>58</v>
      </c>
      <c r="F210" s="2">
        <v>42004</v>
      </c>
      <c r="G210" s="6">
        <v>32284.375</v>
      </c>
    </row>
    <row r="211" spans="1:7" x14ac:dyDescent="0.2">
      <c r="A211" s="5">
        <v>42</v>
      </c>
      <c r="B211" s="4" t="s">
        <v>43</v>
      </c>
      <c r="C211" s="4" t="str">
        <f>VLOOKUP(Taulukko1[[#This Row],[Rivivalinta]],Sheet1!$C$1:$E$42,2,FALSE)</f>
        <v>Övriga riskexponeringar</v>
      </c>
      <c r="D211" s="4" t="str">
        <f>VLOOKUP(Taulukko1[[#This Row],[Rivivalinta]],Sheet1!$C$1:$E$42,3,FALSE)</f>
        <v>Other risks</v>
      </c>
      <c r="E211" s="1" t="s">
        <v>58</v>
      </c>
      <c r="F211" s="2">
        <v>42004</v>
      </c>
      <c r="G211" s="6"/>
    </row>
    <row r="212" spans="1:7" x14ac:dyDescent="0.2">
      <c r="A212" s="5">
        <v>27</v>
      </c>
      <c r="B212" s="4" t="s">
        <v>53</v>
      </c>
      <c r="C212" s="4" t="str">
        <f>VLOOKUP(Taulukko1[[#This Row],[Rivivalinta]],Sheet1!$C$1:$E$42,2,FALSE)</f>
        <v>Avkastning på total tillgångar (ROA), %</v>
      </c>
      <c r="D212" s="4" t="str">
        <f>VLOOKUP(Taulukko1[[#This Row],[Rivivalinta]],Sheet1!$C$1:$E$42,3,FALSE)</f>
        <v>Return on total assets (ROA), %</v>
      </c>
      <c r="E212" s="1" t="s">
        <v>59</v>
      </c>
      <c r="F212" s="2">
        <v>42004</v>
      </c>
      <c r="G212" s="7">
        <v>1.7589790829215281E-4</v>
      </c>
    </row>
    <row r="213" spans="1:7" x14ac:dyDescent="0.2">
      <c r="A213" s="5">
        <v>26</v>
      </c>
      <c r="B213" s="4" t="s">
        <v>54</v>
      </c>
      <c r="C213" s="4" t="str">
        <f>VLOOKUP(Taulukko1[[#This Row],[Rivivalinta]],Sheet1!$C$1:$E$42,2,FALSE)</f>
        <v>Avkastning på eget kapital (ROE), %</v>
      </c>
      <c r="D213" s="4" t="str">
        <f>VLOOKUP(Taulukko1[[#This Row],[Rivivalinta]],Sheet1!$C$1:$E$42,3,FALSE)</f>
        <v>Return on equity (ROE), %</v>
      </c>
      <c r="E213" s="1" t="s">
        <v>59</v>
      </c>
      <c r="F213" s="2">
        <v>42004</v>
      </c>
      <c r="G213" s="30">
        <v>4.3898053684164606E-3</v>
      </c>
    </row>
    <row r="214" spans="1:7" x14ac:dyDescent="0.2">
      <c r="A214" s="5">
        <v>1</v>
      </c>
      <c r="B214" s="4" t="s">
        <v>5</v>
      </c>
      <c r="C214" s="4" t="str">
        <f>VLOOKUP(Taulukko1[[#This Row],[Rivivalinta]],Sheet1!$C$1:$E$42,2,FALSE)</f>
        <v>Räntenetto</v>
      </c>
      <c r="D214" s="4" t="str">
        <f>VLOOKUP(Taulukko1[[#This Row],[Rivivalinta]],Sheet1!$C$1:$E$42,3,FALSE)</f>
        <v>Net interest margin</v>
      </c>
      <c r="E214" s="1" t="s">
        <v>59</v>
      </c>
      <c r="F214" s="2">
        <v>42004</v>
      </c>
      <c r="G214" s="6">
        <v>72808</v>
      </c>
    </row>
    <row r="215" spans="1:7" x14ac:dyDescent="0.2">
      <c r="A215" s="5">
        <v>2</v>
      </c>
      <c r="B215" s="4" t="s">
        <v>6</v>
      </c>
      <c r="C215" s="4" t="str">
        <f>VLOOKUP(Taulukko1[[#This Row],[Rivivalinta]],Sheet1!$C$1:$E$42,2,FALSE)</f>
        <v>Netto, avgifts- och provisionsintäkter</v>
      </c>
      <c r="D215" s="4" t="str">
        <f>VLOOKUP(Taulukko1[[#This Row],[Rivivalinta]],Sheet1!$C$1:$E$42,3,FALSE)</f>
        <v>Net fee and commission income</v>
      </c>
      <c r="E215" s="1" t="s">
        <v>59</v>
      </c>
      <c r="F215" s="2">
        <v>42004</v>
      </c>
      <c r="G215" s="6">
        <v>40643</v>
      </c>
    </row>
    <row r="216" spans="1:7" x14ac:dyDescent="0.2">
      <c r="A216" s="5">
        <v>3</v>
      </c>
      <c r="B216" s="4" t="s">
        <v>7</v>
      </c>
      <c r="C216" s="4" t="str">
        <f>VLOOKUP(Taulukko1[[#This Row],[Rivivalinta]],Sheet1!$C$1:$E$42,2,FALSE)</f>
        <v>Avgifts- och provisionsintäkter</v>
      </c>
      <c r="D216" s="4" t="str">
        <f>VLOOKUP(Taulukko1[[#This Row],[Rivivalinta]],Sheet1!$C$1:$E$42,3,FALSE)</f>
        <v>Fee and commission income</v>
      </c>
      <c r="E216" s="1" t="s">
        <v>59</v>
      </c>
      <c r="F216" s="2">
        <v>42004</v>
      </c>
      <c r="G216" s="6">
        <v>46429</v>
      </c>
    </row>
    <row r="217" spans="1:7" x14ac:dyDescent="0.2">
      <c r="A217" s="5">
        <v>4</v>
      </c>
      <c r="B217" s="4" t="s">
        <v>8</v>
      </c>
      <c r="C217" s="4" t="str">
        <f>VLOOKUP(Taulukko1[[#This Row],[Rivivalinta]],Sheet1!$C$1:$E$42,2,FALSE)</f>
        <v>Avgifts- och provisionskostnader</v>
      </c>
      <c r="D217" s="4" t="str">
        <f>VLOOKUP(Taulukko1[[#This Row],[Rivivalinta]],Sheet1!$C$1:$E$42,3,FALSE)</f>
        <v>Fee and commission expenses</v>
      </c>
      <c r="E217" s="1" t="s">
        <v>59</v>
      </c>
      <c r="F217" s="2">
        <v>42004</v>
      </c>
      <c r="G217" s="6">
        <v>5786</v>
      </c>
    </row>
    <row r="218" spans="1:7" x14ac:dyDescent="0.2">
      <c r="A218" s="5">
        <v>5</v>
      </c>
      <c r="B218" s="4" t="s">
        <v>9</v>
      </c>
      <c r="C218" s="4" t="str">
        <f>VLOOKUP(Taulukko1[[#This Row],[Rivivalinta]],Sheet1!$C$1:$E$42,2,FALSE)</f>
        <v>Nettointäkter från handel och investeringar</v>
      </c>
      <c r="D218" s="4" t="str">
        <f>VLOOKUP(Taulukko1[[#This Row],[Rivivalinta]],Sheet1!$C$1:$E$42,3,FALSE)</f>
        <v>Net trading and investing income</v>
      </c>
      <c r="E218" s="1" t="s">
        <v>59</v>
      </c>
      <c r="F218" s="2">
        <v>42004</v>
      </c>
      <c r="G218" s="6">
        <v>1766</v>
      </c>
    </row>
    <row r="219" spans="1:7" x14ac:dyDescent="0.2">
      <c r="A219" s="5">
        <v>6</v>
      </c>
      <c r="B219" s="4" t="s">
        <v>10</v>
      </c>
      <c r="C219" s="4" t="str">
        <f>VLOOKUP(Taulukko1[[#This Row],[Rivivalinta]],Sheet1!$C$1:$E$42,2,FALSE)</f>
        <v>Övriga intäkter</v>
      </c>
      <c r="D219" s="4" t="str">
        <f>VLOOKUP(Taulukko1[[#This Row],[Rivivalinta]],Sheet1!$C$1:$E$42,3,FALSE)</f>
        <v>Other income</v>
      </c>
      <c r="E219" s="1" t="s">
        <v>59</v>
      </c>
      <c r="F219" s="2">
        <v>42004</v>
      </c>
      <c r="G219" s="6">
        <v>2244</v>
      </c>
    </row>
    <row r="220" spans="1:7" x14ac:dyDescent="0.2">
      <c r="A220" s="5">
        <v>7</v>
      </c>
      <c r="B220" s="4" t="s">
        <v>11</v>
      </c>
      <c r="C220" s="4" t="str">
        <f>VLOOKUP(Taulukko1[[#This Row],[Rivivalinta]],Sheet1!$C$1:$E$42,2,FALSE)</f>
        <v>Totala inkomster</v>
      </c>
      <c r="D220" s="4" t="str">
        <f>VLOOKUP(Taulukko1[[#This Row],[Rivivalinta]],Sheet1!$C$1:$E$42,3,FALSE)</f>
        <v>Total income</v>
      </c>
      <c r="E220" s="1" t="s">
        <v>59</v>
      </c>
      <c r="F220" s="2">
        <v>42004</v>
      </c>
      <c r="G220" s="6">
        <v>117461</v>
      </c>
    </row>
    <row r="221" spans="1:7" x14ac:dyDescent="0.2">
      <c r="A221" s="5">
        <v>8</v>
      </c>
      <c r="B221" s="4" t="s">
        <v>12</v>
      </c>
      <c r="C221" s="4" t="str">
        <f>VLOOKUP(Taulukko1[[#This Row],[Rivivalinta]],Sheet1!$C$1:$E$42,2,FALSE)</f>
        <v>Totala kostnader</v>
      </c>
      <c r="D221" s="4" t="str">
        <f>VLOOKUP(Taulukko1[[#This Row],[Rivivalinta]],Sheet1!$C$1:$E$42,3,FALSE)</f>
        <v>Total expenses</v>
      </c>
      <c r="E221" s="1" t="s">
        <v>59</v>
      </c>
      <c r="F221" s="2">
        <v>42004</v>
      </c>
      <c r="G221" s="6">
        <v>88198</v>
      </c>
    </row>
    <row r="222" spans="1:7" x14ac:dyDescent="0.2">
      <c r="A222" s="5">
        <v>9</v>
      </c>
      <c r="B222" s="4" t="s">
        <v>13</v>
      </c>
      <c r="C222" s="4" t="str">
        <f>VLOOKUP(Taulukko1[[#This Row],[Rivivalinta]],Sheet1!$C$1:$E$42,2,FALSE)</f>
        <v>Nedskrivningar av lån och fordringar</v>
      </c>
      <c r="D222" s="4" t="str">
        <f>VLOOKUP(Taulukko1[[#This Row],[Rivivalinta]],Sheet1!$C$1:$E$42,3,FALSE)</f>
        <v>Impairments on loans and receivables</v>
      </c>
      <c r="E222" s="1" t="s">
        <v>59</v>
      </c>
      <c r="F222" s="2">
        <v>42004</v>
      </c>
      <c r="G222" s="6">
        <v>1775</v>
      </c>
    </row>
    <row r="223" spans="1:7" x14ac:dyDescent="0.2">
      <c r="A223" s="5">
        <v>10</v>
      </c>
      <c r="B223" s="4" t="s">
        <v>14</v>
      </c>
      <c r="C223" s="4" t="str">
        <f>VLOOKUP(Taulukko1[[#This Row],[Rivivalinta]],Sheet1!$C$1:$E$42,2,FALSE)</f>
        <v>Rörelsevinst/-förlust</v>
      </c>
      <c r="D223" s="4" t="str">
        <f>VLOOKUP(Taulukko1[[#This Row],[Rivivalinta]],Sheet1!$C$1:$E$42,3,FALSE)</f>
        <v>Operatingprofit/-loss</v>
      </c>
      <c r="E223" s="1" t="s">
        <v>59</v>
      </c>
      <c r="F223" s="2">
        <v>42004</v>
      </c>
      <c r="G223" s="6">
        <v>27487</v>
      </c>
    </row>
    <row r="224" spans="1:7" x14ac:dyDescent="0.2">
      <c r="A224" s="5">
        <v>11</v>
      </c>
      <c r="B224" s="4" t="s">
        <v>15</v>
      </c>
      <c r="C224" s="4" t="str">
        <f>VLOOKUP(Taulukko1[[#This Row],[Rivivalinta]],Sheet1!$C$1:$E$42,2,FALSE)</f>
        <v>Kontanta medel och kassabehållning hos centralbanker</v>
      </c>
      <c r="D224" s="4" t="str">
        <f>VLOOKUP(Taulukko1[[#This Row],[Rivivalinta]],Sheet1!$C$1:$E$42,3,FALSE)</f>
        <v>Cash and cash balances at central banks</v>
      </c>
      <c r="E224" s="1" t="s">
        <v>59</v>
      </c>
      <c r="F224" s="2">
        <v>42004</v>
      </c>
      <c r="G224" s="6">
        <v>71405</v>
      </c>
    </row>
    <row r="225" spans="1:7" x14ac:dyDescent="0.2">
      <c r="A225" s="5">
        <v>12</v>
      </c>
      <c r="B225" s="4" t="s">
        <v>16</v>
      </c>
      <c r="C225" s="4" t="str">
        <f>VLOOKUP(Taulukko1[[#This Row],[Rivivalinta]],Sheet1!$C$1:$E$42,2,FALSE)</f>
        <v>Lån och förskott till kreditinstitut</v>
      </c>
      <c r="D225" s="4" t="str">
        <f>VLOOKUP(Taulukko1[[#This Row],[Rivivalinta]],Sheet1!$C$1:$E$42,3,FALSE)</f>
        <v>Loans and advances to credit institutions</v>
      </c>
      <c r="E225" s="1" t="s">
        <v>59</v>
      </c>
      <c r="F225" s="2">
        <v>42004</v>
      </c>
      <c r="G225" s="6">
        <v>44833</v>
      </c>
    </row>
    <row r="226" spans="1:7" x14ac:dyDescent="0.2">
      <c r="A226" s="5">
        <v>13</v>
      </c>
      <c r="B226" s="4" t="s">
        <v>17</v>
      </c>
      <c r="C226" s="4" t="str">
        <f>VLOOKUP(Taulukko1[[#This Row],[Rivivalinta]],Sheet1!$C$1:$E$42,2,FALSE)</f>
        <v>Lån och förskott till allmänheten och offentliga samfund</v>
      </c>
      <c r="D226" s="4" t="str">
        <f>VLOOKUP(Taulukko1[[#This Row],[Rivivalinta]],Sheet1!$C$1:$E$42,3,FALSE)</f>
        <v>Loans and advances to the public and public sector entities</v>
      </c>
      <c r="E226" s="1" t="s">
        <v>59</v>
      </c>
      <c r="F226" s="2">
        <v>42004</v>
      </c>
      <c r="G226" s="6">
        <v>6161330</v>
      </c>
    </row>
    <row r="227" spans="1:7" x14ac:dyDescent="0.2">
      <c r="A227" s="5">
        <v>14</v>
      </c>
      <c r="B227" s="4" t="s">
        <v>18</v>
      </c>
      <c r="C227" s="4" t="str">
        <f>VLOOKUP(Taulukko1[[#This Row],[Rivivalinta]],Sheet1!$C$1:$E$42,2,FALSE)</f>
        <v>Värdepapper</v>
      </c>
      <c r="D227" s="4" t="str">
        <f>VLOOKUP(Taulukko1[[#This Row],[Rivivalinta]],Sheet1!$C$1:$E$42,3,FALSE)</f>
        <v>Debt securities</v>
      </c>
      <c r="E227" s="1" t="s">
        <v>59</v>
      </c>
      <c r="F227" s="2">
        <v>42004</v>
      </c>
      <c r="G227" s="6">
        <v>107458</v>
      </c>
    </row>
    <row r="228" spans="1:7" x14ac:dyDescent="0.2">
      <c r="A228" s="5">
        <v>15</v>
      </c>
      <c r="B228" s="4" t="s">
        <v>62</v>
      </c>
      <c r="C228" s="4" t="str">
        <f>VLOOKUP(Taulukko1[[#This Row],[Rivivalinta]],Sheet1!$C$1:$E$42,2,FALSE)</f>
        <v xml:space="preserve">Derivat </v>
      </c>
      <c r="D228" s="4" t="str">
        <f>VLOOKUP(Taulukko1[[#This Row],[Rivivalinta]],Sheet1!$C$1:$E$42,3,FALSE)</f>
        <v xml:space="preserve">Derivatives </v>
      </c>
      <c r="E228" s="1" t="s">
        <v>59</v>
      </c>
      <c r="F228" s="2">
        <v>42004</v>
      </c>
      <c r="G228" s="6">
        <v>25963</v>
      </c>
    </row>
    <row r="229" spans="1:7" x14ac:dyDescent="0.2">
      <c r="A229" s="5">
        <v>16</v>
      </c>
      <c r="B229" s="4" t="s">
        <v>20</v>
      </c>
      <c r="C229" s="4" t="str">
        <f>VLOOKUP(Taulukko1[[#This Row],[Rivivalinta]],Sheet1!$C$1:$E$42,2,FALSE)</f>
        <v>Övriga tillgångar</v>
      </c>
      <c r="D229" s="4" t="str">
        <f>VLOOKUP(Taulukko1[[#This Row],[Rivivalinta]],Sheet1!$C$1:$E$42,3,FALSE)</f>
        <v>Other assets</v>
      </c>
      <c r="E229" s="1" t="s">
        <v>59</v>
      </c>
      <c r="F229" s="2">
        <v>42004</v>
      </c>
      <c r="G229" s="6">
        <v>60245</v>
      </c>
    </row>
    <row r="230" spans="1:7" x14ac:dyDescent="0.2">
      <c r="A230" s="5">
        <v>17</v>
      </c>
      <c r="B230" s="4" t="s">
        <v>21</v>
      </c>
      <c r="C230" s="4" t="str">
        <f>VLOOKUP(Taulukko1[[#This Row],[Rivivalinta]],Sheet1!$C$1:$E$42,2,FALSE)</f>
        <v>SUMMA TILLGÅNGAR</v>
      </c>
      <c r="D230" s="4" t="str">
        <f>VLOOKUP(Taulukko1[[#This Row],[Rivivalinta]],Sheet1!$C$1:$E$42,3,FALSE)</f>
        <v>TOTAL ASSETS</v>
      </c>
      <c r="E230" s="1" t="s">
        <v>59</v>
      </c>
      <c r="F230" s="2">
        <v>42004</v>
      </c>
      <c r="G230" s="6">
        <v>6471234</v>
      </c>
    </row>
    <row r="231" spans="1:7" x14ac:dyDescent="0.2">
      <c r="A231" s="5">
        <v>18</v>
      </c>
      <c r="B231" s="4" t="s">
        <v>22</v>
      </c>
      <c r="C231" s="4" t="str">
        <f>VLOOKUP(Taulukko1[[#This Row],[Rivivalinta]],Sheet1!$C$1:$E$42,2,FALSE)</f>
        <v>Inlåning från kreditinstitut</v>
      </c>
      <c r="D231" s="4" t="str">
        <f>VLOOKUP(Taulukko1[[#This Row],[Rivivalinta]],Sheet1!$C$1:$E$42,3,FALSE)</f>
        <v>Deposits from credit institutions</v>
      </c>
      <c r="E231" s="1" t="s">
        <v>59</v>
      </c>
      <c r="F231" s="2">
        <v>42004</v>
      </c>
      <c r="G231" s="6">
        <v>1422891</v>
      </c>
    </row>
    <row r="232" spans="1:7" x14ac:dyDescent="0.2">
      <c r="A232" s="5">
        <v>19</v>
      </c>
      <c r="B232" s="4" t="s">
        <v>23</v>
      </c>
      <c r="C232" s="4" t="str">
        <f>VLOOKUP(Taulukko1[[#This Row],[Rivivalinta]],Sheet1!$C$1:$E$42,2,FALSE)</f>
        <v>Inlåning från allmänheten och offentliga samfund</v>
      </c>
      <c r="D232" s="4" t="str">
        <f>VLOOKUP(Taulukko1[[#This Row],[Rivivalinta]],Sheet1!$C$1:$E$42,3,FALSE)</f>
        <v>Deposits from the public and public sector entities</v>
      </c>
      <c r="E232" s="1" t="s">
        <v>59</v>
      </c>
      <c r="F232" s="2">
        <v>42004</v>
      </c>
      <c r="G232" s="6">
        <v>4537216</v>
      </c>
    </row>
    <row r="233" spans="1:7" x14ac:dyDescent="0.2">
      <c r="A233" s="5">
        <v>20</v>
      </c>
      <c r="B233" s="4" t="s">
        <v>24</v>
      </c>
      <c r="C233" s="4" t="str">
        <f>VLOOKUP(Taulukko1[[#This Row],[Rivivalinta]],Sheet1!$C$1:$E$42,2,FALSE)</f>
        <v>Emitterade skuldebrev</v>
      </c>
      <c r="D233" s="4" t="str">
        <f>VLOOKUP(Taulukko1[[#This Row],[Rivivalinta]],Sheet1!$C$1:$E$42,3,FALSE)</f>
        <v>Debt securities issued</v>
      </c>
      <c r="E233" s="1" t="s">
        <v>59</v>
      </c>
      <c r="F233" s="2">
        <v>42004</v>
      </c>
      <c r="G233" s="6">
        <v>60236</v>
      </c>
    </row>
    <row r="234" spans="1:7" x14ac:dyDescent="0.2">
      <c r="A234" s="5">
        <v>22</v>
      </c>
      <c r="B234" s="4" t="s">
        <v>19</v>
      </c>
      <c r="C234" s="4" t="str">
        <f>VLOOKUP(Taulukko1[[#This Row],[Rivivalinta]],Sheet1!$C$1:$E$42,2,FALSE)</f>
        <v>Derivat</v>
      </c>
      <c r="D234" s="4" t="str">
        <f>VLOOKUP(Taulukko1[[#This Row],[Rivivalinta]],Sheet1!$C$1:$E$42,3,FALSE)</f>
        <v>Derivatives</v>
      </c>
      <c r="E234" s="1" t="s">
        <v>59</v>
      </c>
      <c r="F234" s="2">
        <v>42004</v>
      </c>
      <c r="G234" s="6">
        <v>11560</v>
      </c>
    </row>
    <row r="235" spans="1:7" x14ac:dyDescent="0.2">
      <c r="A235" s="5">
        <v>23</v>
      </c>
      <c r="B235" s="4" t="s">
        <v>25</v>
      </c>
      <c r="C235" s="4" t="str">
        <f>VLOOKUP(Taulukko1[[#This Row],[Rivivalinta]],Sheet1!$C$1:$E$42,2,FALSE)</f>
        <v>Eget kapital</v>
      </c>
      <c r="D235" s="4" t="str">
        <f>VLOOKUP(Taulukko1[[#This Row],[Rivivalinta]],Sheet1!$C$1:$E$42,3,FALSE)</f>
        <v>Total equity</v>
      </c>
      <c r="E235" s="1" t="s">
        <v>59</v>
      </c>
      <c r="F235" s="2">
        <v>42004</v>
      </c>
      <c r="G235" s="6">
        <v>261185</v>
      </c>
    </row>
    <row r="236" spans="1:7" x14ac:dyDescent="0.2">
      <c r="A236" s="5">
        <v>21</v>
      </c>
      <c r="B236" s="4" t="s">
        <v>26</v>
      </c>
      <c r="C236" s="4" t="str">
        <f>VLOOKUP(Taulukko1[[#This Row],[Rivivalinta]],Sheet1!$C$1:$E$42,2,FALSE)</f>
        <v>Övriga skulder</v>
      </c>
      <c r="D236" s="4" t="str">
        <f>VLOOKUP(Taulukko1[[#This Row],[Rivivalinta]],Sheet1!$C$1:$E$42,3,FALSE)</f>
        <v>Other liabilities</v>
      </c>
      <c r="E236" s="1" t="s">
        <v>59</v>
      </c>
      <c r="F236" s="2">
        <v>42004</v>
      </c>
      <c r="G236" s="6">
        <v>178146</v>
      </c>
    </row>
    <row r="237" spans="1:7" x14ac:dyDescent="0.2">
      <c r="A237" s="5">
        <v>24</v>
      </c>
      <c r="B237" s="4" t="s">
        <v>27</v>
      </c>
      <c r="C237" s="4" t="str">
        <f>VLOOKUP(Taulukko1[[#This Row],[Rivivalinta]],Sheet1!$C$1:$E$42,2,FALSE)</f>
        <v>SUMMA EGET KAPITAL OCH SKULDER</v>
      </c>
      <c r="D237" s="4" t="str">
        <f>VLOOKUP(Taulukko1[[#This Row],[Rivivalinta]],Sheet1!$C$1:$E$42,3,FALSE)</f>
        <v>TOTAL EQUITY AND LIABILITIES</v>
      </c>
      <c r="E237" s="1" t="s">
        <v>59</v>
      </c>
      <c r="F237" s="2">
        <v>42004</v>
      </c>
      <c r="G237" s="6">
        <v>6471234</v>
      </c>
    </row>
    <row r="238" spans="1:7" x14ac:dyDescent="0.2">
      <c r="A238" s="5">
        <v>25</v>
      </c>
      <c r="B238" s="4" t="s">
        <v>28</v>
      </c>
      <c r="C238" s="4" t="str">
        <f>VLOOKUP(Taulukko1[[#This Row],[Rivivalinta]],Sheet1!$C$1:$E$42,2,FALSE)</f>
        <v>Exponering utanför balansräkningen</v>
      </c>
      <c r="D238" s="4" t="str">
        <f>VLOOKUP(Taulukko1[[#This Row],[Rivivalinta]],Sheet1!$C$1:$E$42,3,FALSE)</f>
        <v>Off balance sheet exposures</v>
      </c>
      <c r="E238" s="1" t="s">
        <v>59</v>
      </c>
      <c r="F238" s="2">
        <v>42004</v>
      </c>
      <c r="G238" s="6">
        <v>1094741</v>
      </c>
    </row>
    <row r="239" spans="1:7" x14ac:dyDescent="0.2">
      <c r="A239" s="5">
        <v>28</v>
      </c>
      <c r="B239" s="4" t="s">
        <v>29</v>
      </c>
      <c r="C239" s="4" t="str">
        <f>VLOOKUP(Taulukko1[[#This Row],[Rivivalinta]],Sheet1!$C$1:$E$42,2,FALSE)</f>
        <v>Kostnader/intäkter, %</v>
      </c>
      <c r="D239" s="4" t="str">
        <f>VLOOKUP(Taulukko1[[#This Row],[Rivivalinta]],Sheet1!$C$1:$E$42,3,FALSE)</f>
        <v>Cost/income ratio, %</v>
      </c>
      <c r="E239" s="1" t="s">
        <v>59</v>
      </c>
      <c r="F239" s="2">
        <v>42004</v>
      </c>
      <c r="G239" s="7">
        <v>0.69197527035130157</v>
      </c>
    </row>
    <row r="240" spans="1:7" x14ac:dyDescent="0.2">
      <c r="A240" s="5">
        <v>29</v>
      </c>
      <c r="B240" s="4" t="s">
        <v>30</v>
      </c>
      <c r="C240" s="4" t="str">
        <f>VLOOKUP(Taulukko1[[#This Row],[Rivivalinta]],Sheet1!$C$1:$E$42,2,FALSE)</f>
        <v>Nödlidande exponeringar/Exponeringar, %</v>
      </c>
      <c r="D240" s="4" t="str">
        <f>VLOOKUP(Taulukko1[[#This Row],[Rivivalinta]],Sheet1!$C$1:$E$42,3,FALSE)</f>
        <v>Non-performing exposures/Exposures, %</v>
      </c>
      <c r="E240" s="1" t="s">
        <v>59</v>
      </c>
      <c r="F240" s="2">
        <v>42004</v>
      </c>
      <c r="G240" s="7">
        <v>5.3898019732263897E-3</v>
      </c>
    </row>
    <row r="241" spans="1:7" x14ac:dyDescent="0.2">
      <c r="A241" s="5">
        <v>30</v>
      </c>
      <c r="B241" s="4" t="s">
        <v>31</v>
      </c>
      <c r="C241" s="4" t="str">
        <f>VLOOKUP(Taulukko1[[#This Row],[Rivivalinta]],Sheet1!$C$1:$E$42,2,FALSE)</f>
        <v>Upplupna avsättningar på nödlidande exponeringar/Nödlidande Exponeringar, %</v>
      </c>
      <c r="D241" s="4" t="str">
        <f>VLOOKUP(Taulukko1[[#This Row],[Rivivalinta]],Sheet1!$C$1:$E$42,3,FALSE)</f>
        <v>Accumulated impairments on non-performing exposures/Non-performing exposures, %</v>
      </c>
      <c r="E241" s="1" t="s">
        <v>59</v>
      </c>
      <c r="F241" s="2">
        <v>42004</v>
      </c>
      <c r="G241" s="7">
        <v>0.29441534749602777</v>
      </c>
    </row>
    <row r="242" spans="1:7" x14ac:dyDescent="0.2">
      <c r="A242" s="5">
        <v>31</v>
      </c>
      <c r="B242" s="4" t="s">
        <v>32</v>
      </c>
      <c r="C242" s="4" t="str">
        <f>VLOOKUP(Taulukko1[[#This Row],[Rivivalinta]],Sheet1!$C$1:$E$42,2,FALSE)</f>
        <v>Kapitalbas</v>
      </c>
      <c r="D242" s="4" t="str">
        <f>VLOOKUP(Taulukko1[[#This Row],[Rivivalinta]],Sheet1!$C$1:$E$42,3,FALSE)</f>
        <v>Own funds</v>
      </c>
      <c r="E242" s="1" t="s">
        <v>59</v>
      </c>
      <c r="F242" s="2">
        <v>42004</v>
      </c>
      <c r="G242" s="6">
        <v>389116.82408999995</v>
      </c>
    </row>
    <row r="243" spans="1:7" x14ac:dyDescent="0.2">
      <c r="A243" s="5">
        <v>32</v>
      </c>
      <c r="B243" s="4" t="s">
        <v>33</v>
      </c>
      <c r="C243" s="4" t="str">
        <f>VLOOKUP(Taulukko1[[#This Row],[Rivivalinta]],Sheet1!$C$1:$E$42,2,FALSE)</f>
        <v>Kärnprimärkapital (CET 1)</v>
      </c>
      <c r="D243" s="4" t="str">
        <f>VLOOKUP(Taulukko1[[#This Row],[Rivivalinta]],Sheet1!$C$1:$E$42,3,FALSE)</f>
        <v>Common equity tier 1 capital (CET1)</v>
      </c>
      <c r="E243" s="1" t="s">
        <v>59</v>
      </c>
      <c r="F243" s="2">
        <v>42004</v>
      </c>
      <c r="G243" s="6">
        <v>329395.79563000001</v>
      </c>
    </row>
    <row r="244" spans="1:7" x14ac:dyDescent="0.2">
      <c r="A244" s="5">
        <v>33</v>
      </c>
      <c r="B244" s="4" t="s">
        <v>34</v>
      </c>
      <c r="C244" s="4" t="str">
        <f>VLOOKUP(Taulukko1[[#This Row],[Rivivalinta]],Sheet1!$C$1:$E$42,2,FALSE)</f>
        <v>Övrigt primärkapital (AT 1)</v>
      </c>
      <c r="D244" s="4" t="str">
        <f>VLOOKUP(Taulukko1[[#This Row],[Rivivalinta]],Sheet1!$C$1:$E$42,3,FALSE)</f>
        <v>Additional tier 1 capital (AT 1)</v>
      </c>
      <c r="E244" s="1" t="s">
        <v>59</v>
      </c>
      <c r="F244" s="2">
        <v>42004</v>
      </c>
      <c r="G244" s="6"/>
    </row>
    <row r="245" spans="1:7" x14ac:dyDescent="0.2">
      <c r="A245" s="5">
        <v>34</v>
      </c>
      <c r="B245" s="4" t="s">
        <v>35</v>
      </c>
      <c r="C245" s="4" t="str">
        <f>VLOOKUP(Taulukko1[[#This Row],[Rivivalinta]],Sheet1!$C$1:$E$42,2,FALSE)</f>
        <v>Supplementärkapital (T2)</v>
      </c>
      <c r="D245" s="4" t="str">
        <f>VLOOKUP(Taulukko1[[#This Row],[Rivivalinta]],Sheet1!$C$1:$E$42,3,FALSE)</f>
        <v>Tier 2 capital (T2)</v>
      </c>
      <c r="E245" s="1" t="s">
        <v>59</v>
      </c>
      <c r="F245" s="2">
        <v>42004</v>
      </c>
      <c r="G245" s="6">
        <v>59721.028460000001</v>
      </c>
    </row>
    <row r="246" spans="1:7" x14ac:dyDescent="0.2">
      <c r="A246" s="5">
        <v>35</v>
      </c>
      <c r="B246" s="4" t="s">
        <v>36</v>
      </c>
      <c r="C246" s="4" t="str">
        <f>VLOOKUP(Taulukko1[[#This Row],[Rivivalinta]],Sheet1!$C$1:$E$42,2,FALSE)</f>
        <v>Summa kapitalrelationer, %</v>
      </c>
      <c r="D246" s="4" t="str">
        <f>VLOOKUP(Taulukko1[[#This Row],[Rivivalinta]],Sheet1!$C$1:$E$42,3,FALSE)</f>
        <v>Own funds ratio, %</v>
      </c>
      <c r="E246" s="1" t="s">
        <v>59</v>
      </c>
      <c r="F246" s="2">
        <v>42004</v>
      </c>
      <c r="G246" s="7">
        <v>0.17735890180258029</v>
      </c>
    </row>
    <row r="247" spans="1:7" x14ac:dyDescent="0.2">
      <c r="A247" s="5">
        <v>36</v>
      </c>
      <c r="B247" s="4" t="s">
        <v>37</v>
      </c>
      <c r="C247" s="4" t="str">
        <f>VLOOKUP(Taulukko1[[#This Row],[Rivivalinta]],Sheet1!$C$1:$E$42,2,FALSE)</f>
        <v>Primärkapitalrelation, %</v>
      </c>
      <c r="D247" s="4" t="str">
        <f>VLOOKUP(Taulukko1[[#This Row],[Rivivalinta]],Sheet1!$C$1:$E$42,3,FALSE)</f>
        <v>Tier 1 ratio, %</v>
      </c>
      <c r="E247" s="1" t="s">
        <v>59</v>
      </c>
      <c r="F247" s="2">
        <v>42004</v>
      </c>
      <c r="G247" s="7">
        <v>0.15013814092451461</v>
      </c>
    </row>
    <row r="248" spans="1:7" x14ac:dyDescent="0.2">
      <c r="A248" s="5">
        <v>37</v>
      </c>
      <c r="B248" s="4" t="s">
        <v>38</v>
      </c>
      <c r="C248" s="4" t="str">
        <f>VLOOKUP(Taulukko1[[#This Row],[Rivivalinta]],Sheet1!$C$1:$E$42,2,FALSE)</f>
        <v>Kärnprimärkapitalrelation, %</v>
      </c>
      <c r="D248" s="4" t="str">
        <f>VLOOKUP(Taulukko1[[#This Row],[Rivivalinta]],Sheet1!$C$1:$E$42,3,FALSE)</f>
        <v>CET 1 ratio, %</v>
      </c>
      <c r="E248" s="1" t="s">
        <v>59</v>
      </c>
      <c r="F248" s="2">
        <v>42004</v>
      </c>
      <c r="G248" s="7">
        <v>0.15013814092451461</v>
      </c>
    </row>
    <row r="249" spans="1:7" x14ac:dyDescent="0.2">
      <c r="A249" s="5">
        <v>38</v>
      </c>
      <c r="B249" s="4" t="s">
        <v>39</v>
      </c>
      <c r="C249" s="4" t="str">
        <f>VLOOKUP(Taulukko1[[#This Row],[Rivivalinta]],Sheet1!$C$1:$E$42,2,FALSE)</f>
        <v>Summa exponeringsbelopp (RWA)</v>
      </c>
      <c r="D249" s="4" t="str">
        <f>VLOOKUP(Taulukko1[[#This Row],[Rivivalinta]],Sheet1!$C$1:$E$42,3,FALSE)</f>
        <v>Total risk weighted assets (RWA)</v>
      </c>
      <c r="E249" s="1" t="s">
        <v>59</v>
      </c>
      <c r="F249" s="2">
        <v>42004</v>
      </c>
      <c r="G249" s="6">
        <v>2193951.4743000004</v>
      </c>
    </row>
    <row r="250" spans="1:7" x14ac:dyDescent="0.2">
      <c r="A250" s="5">
        <v>39</v>
      </c>
      <c r="B250" s="4" t="s">
        <v>40</v>
      </c>
      <c r="C250" s="4" t="str">
        <f>VLOOKUP(Taulukko1[[#This Row],[Rivivalinta]],Sheet1!$C$1:$E$42,2,FALSE)</f>
        <v>Exponeringsbelopp för kredit-, motpart- och utspädningsrisker</v>
      </c>
      <c r="D250" s="4" t="str">
        <f>VLOOKUP(Taulukko1[[#This Row],[Rivivalinta]],Sheet1!$C$1:$E$42,3,FALSE)</f>
        <v>Credit and counterparty risks</v>
      </c>
      <c r="E250" s="1" t="s">
        <v>59</v>
      </c>
      <c r="F250" s="2">
        <v>42004</v>
      </c>
      <c r="G250" s="6">
        <v>2038792.4483</v>
      </c>
    </row>
    <row r="251" spans="1:7" x14ac:dyDescent="0.2">
      <c r="A251" s="5">
        <v>40</v>
      </c>
      <c r="B251" s="4" t="s">
        <v>41</v>
      </c>
      <c r="C251" s="4" t="str">
        <f>VLOOKUP(Taulukko1[[#This Row],[Rivivalinta]],Sheet1!$C$1:$E$42,2,FALSE)</f>
        <v>Exponeringsbelopp för positions-, valutakurs- och råvarurisker</v>
      </c>
      <c r="D251" s="4" t="str">
        <f>VLOOKUP(Taulukko1[[#This Row],[Rivivalinta]],Sheet1!$C$1:$E$42,3,FALSE)</f>
        <v>Position, currency and commodity risks</v>
      </c>
      <c r="E251" s="1" t="s">
        <v>59</v>
      </c>
      <c r="F251" s="2">
        <v>42004</v>
      </c>
      <c r="G251" s="6"/>
    </row>
    <row r="252" spans="1:7" x14ac:dyDescent="0.2">
      <c r="A252" s="5">
        <v>41</v>
      </c>
      <c r="B252" s="4" t="s">
        <v>42</v>
      </c>
      <c r="C252" s="4" t="str">
        <f>VLOOKUP(Taulukko1[[#This Row],[Rivivalinta]],Sheet1!$C$1:$E$42,2,FALSE)</f>
        <v>Exponeringsbelopp för operativ risk</v>
      </c>
      <c r="D252" s="4" t="str">
        <f>VLOOKUP(Taulukko1[[#This Row],[Rivivalinta]],Sheet1!$C$1:$E$42,3,FALSE)</f>
        <v>Operational risks</v>
      </c>
      <c r="E252" s="1" t="s">
        <v>59</v>
      </c>
      <c r="F252" s="2">
        <v>42004</v>
      </c>
      <c r="G252" s="6">
        <v>155159.02596999999</v>
      </c>
    </row>
    <row r="253" spans="1:7" x14ac:dyDescent="0.2">
      <c r="A253" s="5">
        <v>42</v>
      </c>
      <c r="B253" s="4" t="s">
        <v>43</v>
      </c>
      <c r="C253" s="4" t="str">
        <f>VLOOKUP(Taulukko1[[#This Row],[Rivivalinta]],Sheet1!$C$1:$E$42,2,FALSE)</f>
        <v>Övriga riskexponeringar</v>
      </c>
      <c r="D253" s="4" t="str">
        <f>VLOOKUP(Taulukko1[[#This Row],[Rivivalinta]],Sheet1!$C$1:$E$42,3,FALSE)</f>
        <v>Other risks</v>
      </c>
      <c r="E253" s="1" t="s">
        <v>59</v>
      </c>
      <c r="F253" s="2">
        <v>42004</v>
      </c>
      <c r="G253" s="6"/>
    </row>
    <row r="254" spans="1:7" x14ac:dyDescent="0.2">
      <c r="A254" s="5">
        <v>27</v>
      </c>
      <c r="B254" s="4" t="s">
        <v>53</v>
      </c>
      <c r="C254" s="4" t="str">
        <f>VLOOKUP(Taulukko1[[#This Row],[Rivivalinta]],Sheet1!$C$1:$E$42,2,FALSE)</f>
        <v>Avkastning på total tillgångar (ROA), %</v>
      </c>
      <c r="D254" s="4" t="str">
        <f>VLOOKUP(Taulukko1[[#This Row],[Rivivalinta]],Sheet1!$C$1:$E$42,3,FALSE)</f>
        <v>Return on total assets (ROA), %</v>
      </c>
      <c r="E254" s="1" t="s">
        <v>47</v>
      </c>
      <c r="F254" s="2">
        <v>42004</v>
      </c>
      <c r="G254" s="7">
        <v>2.5046485629389307E-3</v>
      </c>
    </row>
    <row r="255" spans="1:7" x14ac:dyDescent="0.2">
      <c r="A255" s="5">
        <v>26</v>
      </c>
      <c r="B255" s="4" t="s">
        <v>54</v>
      </c>
      <c r="C255" s="4" t="str">
        <f>VLOOKUP(Taulukko1[[#This Row],[Rivivalinta]],Sheet1!$C$1:$E$42,2,FALSE)</f>
        <v>Avkastning på eget kapital (ROE), %</v>
      </c>
      <c r="D255" s="4" t="str">
        <f>VLOOKUP(Taulukko1[[#This Row],[Rivivalinta]],Sheet1!$C$1:$E$42,3,FALSE)</f>
        <v>Return on equity (ROE), %</v>
      </c>
      <c r="E255" s="1" t="s">
        <v>47</v>
      </c>
      <c r="F255" s="2">
        <v>42004</v>
      </c>
      <c r="G255" s="30">
        <v>9.0275794282324753E-2</v>
      </c>
    </row>
    <row r="256" spans="1:7" x14ac:dyDescent="0.2">
      <c r="A256" s="5">
        <v>1</v>
      </c>
      <c r="B256" s="4" t="s">
        <v>5</v>
      </c>
      <c r="C256" s="4" t="str">
        <f>VLOOKUP(Taulukko1[[#This Row],[Rivivalinta]],Sheet1!$C$1:$E$42,2,FALSE)</f>
        <v>Räntenetto</v>
      </c>
      <c r="D256" s="4" t="str">
        <f>VLOOKUP(Taulukko1[[#This Row],[Rivivalinta]],Sheet1!$C$1:$E$42,3,FALSE)</f>
        <v>Net interest margin</v>
      </c>
      <c r="E256" s="1" t="s">
        <v>47</v>
      </c>
      <c r="F256" s="2">
        <v>42004</v>
      </c>
      <c r="G256" s="6">
        <v>935096.97</v>
      </c>
    </row>
    <row r="257" spans="1:7" x14ac:dyDescent="0.2">
      <c r="A257" s="5">
        <v>2</v>
      </c>
      <c r="B257" s="4" t="s">
        <v>6</v>
      </c>
      <c r="C257" s="4" t="str">
        <f>VLOOKUP(Taulukko1[[#This Row],[Rivivalinta]],Sheet1!$C$1:$E$42,2,FALSE)</f>
        <v>Netto, avgifts- och provisionsintäkter</v>
      </c>
      <c r="D257" s="4" t="str">
        <f>VLOOKUP(Taulukko1[[#This Row],[Rivivalinta]],Sheet1!$C$1:$E$42,3,FALSE)</f>
        <v>Net fee and commission income</v>
      </c>
      <c r="E257" s="1" t="s">
        <v>47</v>
      </c>
      <c r="F257" s="2">
        <v>42004</v>
      </c>
      <c r="G257" s="6">
        <v>44064.62</v>
      </c>
    </row>
    <row r="258" spans="1:7" x14ac:dyDescent="0.2">
      <c r="A258" s="5">
        <v>3</v>
      </c>
      <c r="B258" s="4" t="s">
        <v>7</v>
      </c>
      <c r="C258" s="4" t="str">
        <f>VLOOKUP(Taulukko1[[#This Row],[Rivivalinta]],Sheet1!$C$1:$E$42,2,FALSE)</f>
        <v>Avgifts- och provisionsintäkter</v>
      </c>
      <c r="D258" s="4" t="str">
        <f>VLOOKUP(Taulukko1[[#This Row],[Rivivalinta]],Sheet1!$C$1:$E$42,3,FALSE)</f>
        <v>Fee and commission income</v>
      </c>
      <c r="E258" s="1" t="s">
        <v>47</v>
      </c>
      <c r="F258" s="2">
        <v>42004</v>
      </c>
      <c r="G258" s="6">
        <v>756262.69</v>
      </c>
    </row>
    <row r="259" spans="1:7" x14ac:dyDescent="0.2">
      <c r="A259" s="5">
        <v>4</v>
      </c>
      <c r="B259" s="4" t="s">
        <v>8</v>
      </c>
      <c r="C259" s="4" t="str">
        <f>VLOOKUP(Taulukko1[[#This Row],[Rivivalinta]],Sheet1!$C$1:$E$42,2,FALSE)</f>
        <v>Avgifts- och provisionskostnader</v>
      </c>
      <c r="D259" s="4" t="str">
        <f>VLOOKUP(Taulukko1[[#This Row],[Rivivalinta]],Sheet1!$C$1:$E$42,3,FALSE)</f>
        <v>Fee and commission expenses</v>
      </c>
      <c r="E259" s="1" t="s">
        <v>47</v>
      </c>
      <c r="F259" s="2">
        <v>42004</v>
      </c>
      <c r="G259" s="6">
        <v>712198.07</v>
      </c>
    </row>
    <row r="260" spans="1:7" x14ac:dyDescent="0.2">
      <c r="A260" s="5">
        <v>5</v>
      </c>
      <c r="B260" s="4" t="s">
        <v>9</v>
      </c>
      <c r="C260" s="4" t="str">
        <f>VLOOKUP(Taulukko1[[#This Row],[Rivivalinta]],Sheet1!$C$1:$E$42,2,FALSE)</f>
        <v>Nettointäkter från handel och investeringar</v>
      </c>
      <c r="D260" s="4" t="str">
        <f>VLOOKUP(Taulukko1[[#This Row],[Rivivalinta]],Sheet1!$C$1:$E$42,3,FALSE)</f>
        <v>Net trading and investing income</v>
      </c>
      <c r="E260" s="1" t="s">
        <v>47</v>
      </c>
      <c r="F260" s="2">
        <v>42004</v>
      </c>
      <c r="G260" s="6">
        <v>1088679.48</v>
      </c>
    </row>
    <row r="261" spans="1:7" x14ac:dyDescent="0.2">
      <c r="A261" s="5">
        <v>6</v>
      </c>
      <c r="B261" s="4" t="s">
        <v>10</v>
      </c>
      <c r="C261" s="4" t="str">
        <f>VLOOKUP(Taulukko1[[#This Row],[Rivivalinta]],Sheet1!$C$1:$E$42,2,FALSE)</f>
        <v>Övriga intäkter</v>
      </c>
      <c r="D261" s="4" t="str">
        <f>VLOOKUP(Taulukko1[[#This Row],[Rivivalinta]],Sheet1!$C$1:$E$42,3,FALSE)</f>
        <v>Other income</v>
      </c>
      <c r="E261" s="1" t="s">
        <v>47</v>
      </c>
      <c r="F261" s="2">
        <v>42004</v>
      </c>
      <c r="G261" s="6">
        <v>24258.400000000001</v>
      </c>
    </row>
    <row r="262" spans="1:7" x14ac:dyDescent="0.2">
      <c r="A262" s="5">
        <v>7</v>
      </c>
      <c r="B262" s="4" t="s">
        <v>11</v>
      </c>
      <c r="C262" s="4" t="str">
        <f>VLOOKUP(Taulukko1[[#This Row],[Rivivalinta]],Sheet1!$C$1:$E$42,2,FALSE)</f>
        <v>Totala inkomster</v>
      </c>
      <c r="D262" s="4" t="str">
        <f>VLOOKUP(Taulukko1[[#This Row],[Rivivalinta]],Sheet1!$C$1:$E$42,3,FALSE)</f>
        <v>Total income</v>
      </c>
      <c r="E262" s="1" t="s">
        <v>47</v>
      </c>
      <c r="F262" s="2">
        <v>42004</v>
      </c>
      <c r="G262" s="6">
        <v>2092099.47</v>
      </c>
    </row>
    <row r="263" spans="1:7" x14ac:dyDescent="0.2">
      <c r="A263" s="5">
        <v>8</v>
      </c>
      <c r="B263" s="4" t="s">
        <v>12</v>
      </c>
      <c r="C263" s="4" t="str">
        <f>VLOOKUP(Taulukko1[[#This Row],[Rivivalinta]],Sheet1!$C$1:$E$42,2,FALSE)</f>
        <v>Totala kostnader</v>
      </c>
      <c r="D263" s="4" t="str">
        <f>VLOOKUP(Taulukko1[[#This Row],[Rivivalinta]],Sheet1!$C$1:$E$42,3,FALSE)</f>
        <v>Total expenses</v>
      </c>
      <c r="E263" s="1" t="s">
        <v>47</v>
      </c>
      <c r="F263" s="2">
        <v>42004</v>
      </c>
      <c r="G263" s="6">
        <v>1040672.91</v>
      </c>
    </row>
    <row r="264" spans="1:7" x14ac:dyDescent="0.2">
      <c r="A264" s="5">
        <v>9</v>
      </c>
      <c r="B264" s="4" t="s">
        <v>13</v>
      </c>
      <c r="C264" s="4" t="str">
        <f>VLOOKUP(Taulukko1[[#This Row],[Rivivalinta]],Sheet1!$C$1:$E$42,2,FALSE)</f>
        <v>Nedskrivningar av lån och fordringar</v>
      </c>
      <c r="D264" s="4" t="str">
        <f>VLOOKUP(Taulukko1[[#This Row],[Rivivalinta]],Sheet1!$C$1:$E$42,3,FALSE)</f>
        <v>Impairments on loans and receivables</v>
      </c>
      <c r="E264" s="1" t="s">
        <v>47</v>
      </c>
      <c r="F264" s="2">
        <v>42004</v>
      </c>
      <c r="G264" s="6">
        <v>51712.38</v>
      </c>
    </row>
    <row r="265" spans="1:7" x14ac:dyDescent="0.2">
      <c r="A265" s="5">
        <v>10</v>
      </c>
      <c r="B265" s="4" t="s">
        <v>14</v>
      </c>
      <c r="C265" s="4" t="str">
        <f>VLOOKUP(Taulukko1[[#This Row],[Rivivalinta]],Sheet1!$C$1:$E$42,2,FALSE)</f>
        <v>Rörelsevinst/-förlust</v>
      </c>
      <c r="D265" s="4" t="str">
        <f>VLOOKUP(Taulukko1[[#This Row],[Rivivalinta]],Sheet1!$C$1:$E$42,3,FALSE)</f>
        <v>Operatingprofit/-loss</v>
      </c>
      <c r="E265" s="1" t="s">
        <v>47</v>
      </c>
      <c r="F265" s="2">
        <v>42004</v>
      </c>
      <c r="G265" s="6">
        <v>999714.18</v>
      </c>
    </row>
    <row r="266" spans="1:7" x14ac:dyDescent="0.2">
      <c r="A266" s="5">
        <v>11</v>
      </c>
      <c r="B266" s="4" t="s">
        <v>15</v>
      </c>
      <c r="C266" s="4" t="str">
        <f>VLOOKUP(Taulukko1[[#This Row],[Rivivalinta]],Sheet1!$C$1:$E$42,2,FALSE)</f>
        <v>Kontanta medel och kassabehållning hos centralbanker</v>
      </c>
      <c r="D266" s="4" t="str">
        <f>VLOOKUP(Taulukko1[[#This Row],[Rivivalinta]],Sheet1!$C$1:$E$42,3,FALSE)</f>
        <v>Cash and cash balances at central banks</v>
      </c>
      <c r="E266" s="1" t="s">
        <v>47</v>
      </c>
      <c r="F266" s="2">
        <v>42004</v>
      </c>
      <c r="G266" s="6">
        <v>29710927.829999998</v>
      </c>
    </row>
    <row r="267" spans="1:7" x14ac:dyDescent="0.2">
      <c r="A267" s="5">
        <v>12</v>
      </c>
      <c r="B267" s="4" t="s">
        <v>16</v>
      </c>
      <c r="C267" s="4" t="str">
        <f>VLOOKUP(Taulukko1[[#This Row],[Rivivalinta]],Sheet1!$C$1:$E$42,2,FALSE)</f>
        <v>Lån och förskott till kreditinstitut</v>
      </c>
      <c r="D267" s="4" t="str">
        <f>VLOOKUP(Taulukko1[[#This Row],[Rivivalinta]],Sheet1!$C$1:$E$42,3,FALSE)</f>
        <v>Loans and advances to credit institutions</v>
      </c>
      <c r="E267" s="1" t="s">
        <v>47</v>
      </c>
      <c r="F267" s="2">
        <v>42004</v>
      </c>
      <c r="G267" s="6">
        <v>39972154.439999998</v>
      </c>
    </row>
    <row r="268" spans="1:7" x14ac:dyDescent="0.2">
      <c r="A268" s="5">
        <v>13</v>
      </c>
      <c r="B268" s="4" t="s">
        <v>17</v>
      </c>
      <c r="C268" s="4" t="str">
        <f>VLOOKUP(Taulukko1[[#This Row],[Rivivalinta]],Sheet1!$C$1:$E$42,2,FALSE)</f>
        <v>Lån och förskott till allmänheten och offentliga samfund</v>
      </c>
      <c r="D268" s="4" t="str">
        <f>VLOOKUP(Taulukko1[[#This Row],[Rivivalinta]],Sheet1!$C$1:$E$42,3,FALSE)</f>
        <v>Loans and advances to the public and public sector entities</v>
      </c>
      <c r="E268" s="1" t="s">
        <v>47</v>
      </c>
      <c r="F268" s="2">
        <v>42004</v>
      </c>
      <c r="G268" s="6">
        <v>106609228.8</v>
      </c>
    </row>
    <row r="269" spans="1:7" x14ac:dyDescent="0.2">
      <c r="A269" s="5">
        <v>14</v>
      </c>
      <c r="B269" s="4" t="s">
        <v>18</v>
      </c>
      <c r="C269" s="4" t="str">
        <f>VLOOKUP(Taulukko1[[#This Row],[Rivivalinta]],Sheet1!$C$1:$E$42,2,FALSE)</f>
        <v>Värdepapper</v>
      </c>
      <c r="D269" s="4" t="str">
        <f>VLOOKUP(Taulukko1[[#This Row],[Rivivalinta]],Sheet1!$C$1:$E$42,3,FALSE)</f>
        <v>Debt securities</v>
      </c>
      <c r="E269" s="1" t="s">
        <v>47</v>
      </c>
      <c r="F269" s="2">
        <v>42004</v>
      </c>
      <c r="G269" s="6">
        <v>45700736.890000001</v>
      </c>
    </row>
    <row r="270" spans="1:7" x14ac:dyDescent="0.2">
      <c r="A270" s="5">
        <v>15</v>
      </c>
      <c r="B270" s="4" t="s">
        <v>62</v>
      </c>
      <c r="C270" s="4" t="str">
        <f>VLOOKUP(Taulukko1[[#This Row],[Rivivalinta]],Sheet1!$C$1:$E$42,2,FALSE)</f>
        <v xml:space="preserve">Derivat </v>
      </c>
      <c r="D270" s="4" t="str">
        <f>VLOOKUP(Taulukko1[[#This Row],[Rivivalinta]],Sheet1!$C$1:$E$42,3,FALSE)</f>
        <v xml:space="preserve">Derivatives </v>
      </c>
      <c r="E270" s="1" t="s">
        <v>47</v>
      </c>
      <c r="F270" s="2">
        <v>42004</v>
      </c>
      <c r="G270" s="6">
        <v>105254096.90000001</v>
      </c>
    </row>
    <row r="271" spans="1:7" x14ac:dyDescent="0.2">
      <c r="A271" s="5">
        <v>16</v>
      </c>
      <c r="B271" s="4" t="s">
        <v>20</v>
      </c>
      <c r="C271" s="4" t="str">
        <f>VLOOKUP(Taulukko1[[#This Row],[Rivivalinta]],Sheet1!$C$1:$E$42,2,FALSE)</f>
        <v>Övriga tillgångar</v>
      </c>
      <c r="D271" s="4" t="str">
        <f>VLOOKUP(Taulukko1[[#This Row],[Rivivalinta]],Sheet1!$C$1:$E$42,3,FALSE)</f>
        <v>Other assets</v>
      </c>
      <c r="E271" s="1" t="s">
        <v>47</v>
      </c>
      <c r="F271" s="2">
        <v>42004</v>
      </c>
      <c r="G271" s="6">
        <v>17631789.82</v>
      </c>
    </row>
    <row r="272" spans="1:7" x14ac:dyDescent="0.2">
      <c r="A272" s="5">
        <v>17</v>
      </c>
      <c r="B272" s="4" t="s">
        <v>21</v>
      </c>
      <c r="C272" s="4" t="str">
        <f>VLOOKUP(Taulukko1[[#This Row],[Rivivalinta]],Sheet1!$C$1:$E$42,2,FALSE)</f>
        <v>SUMMA TILLGÅNGAR</v>
      </c>
      <c r="D272" s="4" t="str">
        <f>VLOOKUP(Taulukko1[[#This Row],[Rivivalinta]],Sheet1!$C$1:$E$42,3,FALSE)</f>
        <v>TOTAL ASSETS</v>
      </c>
      <c r="E272" s="1" t="s">
        <v>47</v>
      </c>
      <c r="F272" s="2">
        <v>42004</v>
      </c>
      <c r="G272" s="6">
        <v>344878934.68000001</v>
      </c>
    </row>
    <row r="273" spans="1:7" x14ac:dyDescent="0.2">
      <c r="A273" s="5">
        <v>18</v>
      </c>
      <c r="B273" s="4" t="s">
        <v>22</v>
      </c>
      <c r="C273" s="4" t="str">
        <f>VLOOKUP(Taulukko1[[#This Row],[Rivivalinta]],Sheet1!$C$1:$E$42,2,FALSE)</f>
        <v>Inlåning från kreditinstitut</v>
      </c>
      <c r="D273" s="4" t="str">
        <f>VLOOKUP(Taulukko1[[#This Row],[Rivivalinta]],Sheet1!$C$1:$E$42,3,FALSE)</f>
        <v>Deposits from credit institutions</v>
      </c>
      <c r="E273" s="1" t="s">
        <v>47</v>
      </c>
      <c r="F273" s="2">
        <v>42004</v>
      </c>
      <c r="G273" s="6">
        <v>77539214.640000001</v>
      </c>
    </row>
    <row r="274" spans="1:7" x14ac:dyDescent="0.2">
      <c r="A274" s="5">
        <v>19</v>
      </c>
      <c r="B274" s="4" t="s">
        <v>23</v>
      </c>
      <c r="C274" s="4" t="str">
        <f>VLOOKUP(Taulukko1[[#This Row],[Rivivalinta]],Sheet1!$C$1:$E$42,2,FALSE)</f>
        <v>Inlåning från allmänheten och offentliga samfund</v>
      </c>
      <c r="D274" s="4" t="str">
        <f>VLOOKUP(Taulukko1[[#This Row],[Rivivalinta]],Sheet1!$C$1:$E$42,3,FALSE)</f>
        <v>Deposits from the public and public sector entities</v>
      </c>
      <c r="E274" s="1" t="s">
        <v>47</v>
      </c>
      <c r="F274" s="2">
        <v>42004</v>
      </c>
      <c r="G274" s="6">
        <v>76872703.700000003</v>
      </c>
    </row>
    <row r="275" spans="1:7" x14ac:dyDescent="0.2">
      <c r="A275" s="5">
        <v>20</v>
      </c>
      <c r="B275" s="4" t="s">
        <v>24</v>
      </c>
      <c r="C275" s="4" t="str">
        <f>VLOOKUP(Taulukko1[[#This Row],[Rivivalinta]],Sheet1!$C$1:$E$42,2,FALSE)</f>
        <v>Emitterade skuldebrev</v>
      </c>
      <c r="D275" s="4" t="str">
        <f>VLOOKUP(Taulukko1[[#This Row],[Rivivalinta]],Sheet1!$C$1:$E$42,3,FALSE)</f>
        <v>Debt securities issued</v>
      </c>
      <c r="E275" s="1" t="s">
        <v>47</v>
      </c>
      <c r="F275" s="2">
        <v>42004</v>
      </c>
      <c r="G275" s="6">
        <v>48542333.560000002</v>
      </c>
    </row>
    <row r="276" spans="1:7" x14ac:dyDescent="0.2">
      <c r="A276" s="5">
        <v>22</v>
      </c>
      <c r="B276" s="4" t="s">
        <v>19</v>
      </c>
      <c r="C276" s="4" t="str">
        <f>VLOOKUP(Taulukko1[[#This Row],[Rivivalinta]],Sheet1!$C$1:$E$42,2,FALSE)</f>
        <v>Derivat</v>
      </c>
      <c r="D276" s="4" t="str">
        <f>VLOOKUP(Taulukko1[[#This Row],[Rivivalinta]],Sheet1!$C$1:$E$42,3,FALSE)</f>
        <v>Derivatives</v>
      </c>
      <c r="E276" s="1" t="s">
        <v>47</v>
      </c>
      <c r="F276" s="2">
        <v>42004</v>
      </c>
      <c r="G276" s="6">
        <v>102875946.27</v>
      </c>
    </row>
    <row r="277" spans="1:7" x14ac:dyDescent="0.2">
      <c r="A277" s="5">
        <v>23</v>
      </c>
      <c r="B277" s="4" t="s">
        <v>25</v>
      </c>
      <c r="C277" s="4" t="str">
        <f>VLOOKUP(Taulukko1[[#This Row],[Rivivalinta]],Sheet1!$C$1:$E$42,2,FALSE)</f>
        <v>Eget kapital</v>
      </c>
      <c r="D277" s="4" t="str">
        <f>VLOOKUP(Taulukko1[[#This Row],[Rivivalinta]],Sheet1!$C$1:$E$42,3,FALSE)</f>
        <v>Total equity</v>
      </c>
      <c r="E277" s="1" t="s">
        <v>47</v>
      </c>
      <c r="F277" s="2">
        <v>42004</v>
      </c>
      <c r="G277" s="6">
        <v>9009683.5</v>
      </c>
    </row>
    <row r="278" spans="1:7" x14ac:dyDescent="0.2">
      <c r="A278" s="5">
        <v>21</v>
      </c>
      <c r="B278" s="4" t="s">
        <v>26</v>
      </c>
      <c r="C278" s="4" t="str">
        <f>VLOOKUP(Taulukko1[[#This Row],[Rivivalinta]],Sheet1!$C$1:$E$42,2,FALSE)</f>
        <v>Övriga skulder</v>
      </c>
      <c r="D278" s="4" t="str">
        <f>VLOOKUP(Taulukko1[[#This Row],[Rivivalinta]],Sheet1!$C$1:$E$42,3,FALSE)</f>
        <v>Other liabilities</v>
      </c>
      <c r="E278" s="1" t="s">
        <v>47</v>
      </c>
      <c r="F278" s="2">
        <v>42004</v>
      </c>
      <c r="G278" s="6">
        <v>30039053</v>
      </c>
    </row>
    <row r="279" spans="1:7" x14ac:dyDescent="0.2">
      <c r="A279" s="5">
        <v>24</v>
      </c>
      <c r="B279" s="4" t="s">
        <v>27</v>
      </c>
      <c r="C279" s="4" t="str">
        <f>VLOOKUP(Taulukko1[[#This Row],[Rivivalinta]],Sheet1!$C$1:$E$42,2,FALSE)</f>
        <v>SUMMA EGET KAPITAL OCH SKULDER</v>
      </c>
      <c r="D279" s="4" t="str">
        <f>VLOOKUP(Taulukko1[[#This Row],[Rivivalinta]],Sheet1!$C$1:$E$42,3,FALSE)</f>
        <v>TOTAL EQUITY AND LIABILITIES</v>
      </c>
      <c r="E279" s="1" t="s">
        <v>47</v>
      </c>
      <c r="F279" s="2">
        <v>42004</v>
      </c>
      <c r="G279" s="6">
        <v>344878934.67000002</v>
      </c>
    </row>
    <row r="280" spans="1:7" x14ac:dyDescent="0.2">
      <c r="A280" s="5">
        <v>25</v>
      </c>
      <c r="B280" s="4" t="s">
        <v>28</v>
      </c>
      <c r="C280" s="4" t="str">
        <f>VLOOKUP(Taulukko1[[#This Row],[Rivivalinta]],Sheet1!$C$1:$E$42,2,FALSE)</f>
        <v>Exponering utanför balansräkningen</v>
      </c>
      <c r="D280" s="4" t="str">
        <f>VLOOKUP(Taulukko1[[#This Row],[Rivivalinta]],Sheet1!$C$1:$E$42,3,FALSE)</f>
        <v>Off balance sheet exposures</v>
      </c>
      <c r="E280" s="1" t="s">
        <v>47</v>
      </c>
      <c r="F280" s="2">
        <v>42004</v>
      </c>
      <c r="G280" s="6">
        <v>32660403.109999999</v>
      </c>
    </row>
    <row r="281" spans="1:7" x14ac:dyDescent="0.2">
      <c r="A281" s="5">
        <v>28</v>
      </c>
      <c r="B281" s="4" t="s">
        <v>29</v>
      </c>
      <c r="C281" s="4" t="str">
        <f>VLOOKUP(Taulukko1[[#This Row],[Rivivalinta]],Sheet1!$C$1:$E$42,2,FALSE)</f>
        <v>Kostnader/intäkter, %</v>
      </c>
      <c r="D281" s="4" t="str">
        <f>VLOOKUP(Taulukko1[[#This Row],[Rivivalinta]],Sheet1!$C$1:$E$42,3,FALSE)</f>
        <v>Cost/income ratio, %</v>
      </c>
      <c r="E281" s="1" t="s">
        <v>47</v>
      </c>
      <c r="F281" s="2">
        <v>42004</v>
      </c>
      <c r="G281" s="7">
        <v>0.44697630940081451</v>
      </c>
    </row>
    <row r="282" spans="1:7" x14ac:dyDescent="0.2">
      <c r="A282" s="5">
        <v>29</v>
      </c>
      <c r="B282" s="4" t="s">
        <v>30</v>
      </c>
      <c r="C282" s="4" t="str">
        <f>VLOOKUP(Taulukko1[[#This Row],[Rivivalinta]],Sheet1!$C$1:$E$42,2,FALSE)</f>
        <v>Nödlidande exponeringar/Exponeringar, %</v>
      </c>
      <c r="D282" s="4" t="str">
        <f>VLOOKUP(Taulukko1[[#This Row],[Rivivalinta]],Sheet1!$C$1:$E$42,3,FALSE)</f>
        <v>Non-performing exposures/Exposures, %</v>
      </c>
      <c r="E282" s="1" t="s">
        <v>47</v>
      </c>
      <c r="F282" s="2">
        <v>42004</v>
      </c>
      <c r="G282" s="7">
        <v>1.28072306086527E-2</v>
      </c>
    </row>
    <row r="283" spans="1:7" x14ac:dyDescent="0.2">
      <c r="A283" s="5">
        <v>30</v>
      </c>
      <c r="B283" s="4" t="s">
        <v>31</v>
      </c>
      <c r="C283" s="4" t="str">
        <f>VLOOKUP(Taulukko1[[#This Row],[Rivivalinta]],Sheet1!$C$1:$E$42,2,FALSE)</f>
        <v>Upplupna avsättningar på nödlidande exponeringar/Nödlidande Exponeringar, %</v>
      </c>
      <c r="D283" s="4" t="str">
        <f>VLOOKUP(Taulukko1[[#This Row],[Rivivalinta]],Sheet1!$C$1:$E$42,3,FALSE)</f>
        <v>Accumulated impairments on non-performing exposures/Non-performing exposures, %</v>
      </c>
      <c r="E283" s="1" t="s">
        <v>47</v>
      </c>
      <c r="F283" s="2">
        <v>42004</v>
      </c>
      <c r="G283" s="7">
        <v>0.27822045919684874</v>
      </c>
    </row>
    <row r="284" spans="1:7" x14ac:dyDescent="0.2">
      <c r="A284" s="5">
        <v>31</v>
      </c>
      <c r="B284" s="4" t="s">
        <v>32</v>
      </c>
      <c r="C284" s="4" t="str">
        <f>VLOOKUP(Taulukko1[[#This Row],[Rivivalinta]],Sheet1!$C$1:$E$42,2,FALSE)</f>
        <v>Kapitalbas</v>
      </c>
      <c r="D284" s="4" t="str">
        <f>VLOOKUP(Taulukko1[[#This Row],[Rivivalinta]],Sheet1!$C$1:$E$42,3,FALSE)</f>
        <v>Own funds</v>
      </c>
      <c r="E284" s="1" t="s">
        <v>47</v>
      </c>
      <c r="F284" s="2">
        <v>42004</v>
      </c>
      <c r="G284" s="6">
        <v>8524687.7625600006</v>
      </c>
    </row>
    <row r="285" spans="1:7" x14ac:dyDescent="0.2">
      <c r="A285" s="5">
        <v>32</v>
      </c>
      <c r="B285" s="4" t="s">
        <v>33</v>
      </c>
      <c r="C285" s="4" t="str">
        <f>VLOOKUP(Taulukko1[[#This Row],[Rivivalinta]],Sheet1!$C$1:$E$42,2,FALSE)</f>
        <v>Kärnprimärkapital (CET 1)</v>
      </c>
      <c r="D285" s="4" t="str">
        <f>VLOOKUP(Taulukko1[[#This Row],[Rivivalinta]],Sheet1!$C$1:$E$42,3,FALSE)</f>
        <v>Common equity tier 1 capital (CET1)</v>
      </c>
      <c r="E285" s="1" t="s">
        <v>47</v>
      </c>
      <c r="F285" s="2">
        <v>42004</v>
      </c>
      <c r="G285" s="6">
        <v>7905831.7625600006</v>
      </c>
    </row>
    <row r="286" spans="1:7" x14ac:dyDescent="0.2">
      <c r="A286" s="5">
        <v>33</v>
      </c>
      <c r="B286" s="4" t="s">
        <v>34</v>
      </c>
      <c r="C286" s="4" t="str">
        <f>VLOOKUP(Taulukko1[[#This Row],[Rivivalinta]],Sheet1!$C$1:$E$42,2,FALSE)</f>
        <v>Övrigt primärkapital (AT 1)</v>
      </c>
      <c r="D286" s="4" t="str">
        <f>VLOOKUP(Taulukko1[[#This Row],[Rivivalinta]],Sheet1!$C$1:$E$42,3,FALSE)</f>
        <v>Additional tier 1 capital (AT 1)</v>
      </c>
      <c r="E286" s="1" t="s">
        <v>47</v>
      </c>
      <c r="F286" s="2">
        <v>42004</v>
      </c>
      <c r="G286" s="6">
        <v>550000</v>
      </c>
    </row>
    <row r="287" spans="1:7" x14ac:dyDescent="0.2">
      <c r="A287" s="5">
        <v>34</v>
      </c>
      <c r="B287" s="4" t="s">
        <v>35</v>
      </c>
      <c r="C287" s="4" t="str">
        <f>VLOOKUP(Taulukko1[[#This Row],[Rivivalinta]],Sheet1!$C$1:$E$42,2,FALSE)</f>
        <v>Supplementärkapital (T2)</v>
      </c>
      <c r="D287" s="4" t="str">
        <f>VLOOKUP(Taulukko1[[#This Row],[Rivivalinta]],Sheet1!$C$1:$E$42,3,FALSE)</f>
        <v>Tier 2 capital (T2)</v>
      </c>
      <c r="E287" s="1" t="s">
        <v>47</v>
      </c>
      <c r="F287" s="2">
        <v>42004</v>
      </c>
      <c r="G287" s="6">
        <v>68856</v>
      </c>
    </row>
    <row r="288" spans="1:7" x14ac:dyDescent="0.2">
      <c r="A288" s="5">
        <v>35</v>
      </c>
      <c r="B288" s="4" t="s">
        <v>36</v>
      </c>
      <c r="C288" s="4" t="str">
        <f>VLOOKUP(Taulukko1[[#This Row],[Rivivalinta]],Sheet1!$C$1:$E$42,2,FALSE)</f>
        <v>Summa kapitalrelationer, %</v>
      </c>
      <c r="D288" s="4" t="str">
        <f>VLOOKUP(Taulukko1[[#This Row],[Rivivalinta]],Sheet1!$C$1:$E$42,3,FALSE)</f>
        <v>Own funds ratio, %</v>
      </c>
      <c r="E288" s="1" t="s">
        <v>47</v>
      </c>
      <c r="F288" s="2">
        <v>42004</v>
      </c>
      <c r="G288" s="7">
        <v>0.18550040235350695</v>
      </c>
    </row>
    <row r="289" spans="1:7" x14ac:dyDescent="0.2">
      <c r="A289" s="5">
        <v>36</v>
      </c>
      <c r="B289" s="4" t="s">
        <v>37</v>
      </c>
      <c r="C289" s="4" t="str">
        <f>VLOOKUP(Taulukko1[[#This Row],[Rivivalinta]],Sheet1!$C$1:$E$42,2,FALSE)</f>
        <v>Primärkapitalrelation, %</v>
      </c>
      <c r="D289" s="4" t="str">
        <f>VLOOKUP(Taulukko1[[#This Row],[Rivivalinta]],Sheet1!$C$1:$E$42,3,FALSE)</f>
        <v>Tier 1 ratio, %</v>
      </c>
      <c r="E289" s="1" t="s">
        <v>47</v>
      </c>
      <c r="F289" s="2">
        <v>42004</v>
      </c>
      <c r="G289" s="7">
        <v>0.18400206997345772</v>
      </c>
    </row>
    <row r="290" spans="1:7" x14ac:dyDescent="0.2">
      <c r="A290" s="5">
        <v>37</v>
      </c>
      <c r="B290" s="4" t="s">
        <v>38</v>
      </c>
      <c r="C290" s="4" t="str">
        <f>VLOOKUP(Taulukko1[[#This Row],[Rivivalinta]],Sheet1!$C$1:$E$42,2,FALSE)</f>
        <v>Kärnprimärkapitalrelation, %</v>
      </c>
      <c r="D290" s="4" t="str">
        <f>VLOOKUP(Taulukko1[[#This Row],[Rivivalinta]],Sheet1!$C$1:$E$42,3,FALSE)</f>
        <v>CET 1 ratio, %</v>
      </c>
      <c r="E290" s="1" t="s">
        <v>47</v>
      </c>
      <c r="F290" s="2">
        <v>42004</v>
      </c>
      <c r="G290" s="7">
        <v>0.17203386373105217</v>
      </c>
    </row>
    <row r="291" spans="1:7" x14ac:dyDescent="0.2">
      <c r="A291" s="5">
        <v>38</v>
      </c>
      <c r="B291" s="4" t="s">
        <v>39</v>
      </c>
      <c r="C291" s="4" t="str">
        <f>VLOOKUP(Taulukko1[[#This Row],[Rivivalinta]],Sheet1!$C$1:$E$42,2,FALSE)</f>
        <v>Summa exponeringsbelopp (RWA)</v>
      </c>
      <c r="D291" s="4" t="str">
        <f>VLOOKUP(Taulukko1[[#This Row],[Rivivalinta]],Sheet1!$C$1:$E$42,3,FALSE)</f>
        <v>Total risk weighted assets (RWA)</v>
      </c>
      <c r="E291" s="1" t="s">
        <v>47</v>
      </c>
      <c r="F291" s="2">
        <v>42004</v>
      </c>
      <c r="G291" s="6">
        <v>45955090.417079292</v>
      </c>
    </row>
    <row r="292" spans="1:7" x14ac:dyDescent="0.2">
      <c r="A292" s="5">
        <v>39</v>
      </c>
      <c r="B292" s="4" t="s">
        <v>40</v>
      </c>
      <c r="C292" s="4" t="str">
        <f>VLOOKUP(Taulukko1[[#This Row],[Rivivalinta]],Sheet1!$C$1:$E$42,2,FALSE)</f>
        <v>Exponeringsbelopp för kredit-, motpart- och utspädningsrisker</v>
      </c>
      <c r="D292" s="4" t="str">
        <f>VLOOKUP(Taulukko1[[#This Row],[Rivivalinta]],Sheet1!$C$1:$E$42,3,FALSE)</f>
        <v>Credit and counterparty risks</v>
      </c>
      <c r="E292" s="1" t="s">
        <v>47</v>
      </c>
      <c r="F292" s="2">
        <v>42004</v>
      </c>
      <c r="G292" s="6">
        <v>34222665.772939995</v>
      </c>
    </row>
    <row r="293" spans="1:7" x14ac:dyDescent="0.2">
      <c r="A293" s="5">
        <v>40</v>
      </c>
      <c r="B293" s="4" t="s">
        <v>41</v>
      </c>
      <c r="C293" s="4" t="str">
        <f>VLOOKUP(Taulukko1[[#This Row],[Rivivalinta]],Sheet1!$C$1:$E$42,2,FALSE)</f>
        <v>Exponeringsbelopp för positions-, valutakurs- och råvarurisker</v>
      </c>
      <c r="D293" s="4" t="str">
        <f>VLOOKUP(Taulukko1[[#This Row],[Rivivalinta]],Sheet1!$C$1:$E$42,3,FALSE)</f>
        <v>Position, currency and commodity risks</v>
      </c>
      <c r="E293" s="1" t="s">
        <v>47</v>
      </c>
      <c r="F293" s="2">
        <v>42004</v>
      </c>
      <c r="G293" s="6">
        <v>5533863.9285142804</v>
      </c>
    </row>
    <row r="294" spans="1:7" x14ac:dyDescent="0.2">
      <c r="A294" s="5">
        <v>41</v>
      </c>
      <c r="B294" s="4" t="s">
        <v>42</v>
      </c>
      <c r="C294" s="4" t="str">
        <f>VLOOKUP(Taulukko1[[#This Row],[Rivivalinta]],Sheet1!$C$1:$E$42,2,FALSE)</f>
        <v>Exponeringsbelopp för operativ risk</v>
      </c>
      <c r="D294" s="4" t="str">
        <f>VLOOKUP(Taulukko1[[#This Row],[Rivivalinta]],Sheet1!$C$1:$E$42,3,FALSE)</f>
        <v>Operational risks</v>
      </c>
      <c r="E294" s="1" t="s">
        <v>47</v>
      </c>
      <c r="F294" s="2">
        <v>42004</v>
      </c>
      <c r="G294" s="6">
        <v>4045362.875</v>
      </c>
    </row>
    <row r="295" spans="1:7" x14ac:dyDescent="0.2">
      <c r="A295" s="5">
        <v>42</v>
      </c>
      <c r="B295" s="4" t="s">
        <v>43</v>
      </c>
      <c r="C295" s="4" t="str">
        <f>VLOOKUP(Taulukko1[[#This Row],[Rivivalinta]],Sheet1!$C$1:$E$42,2,FALSE)</f>
        <v>Övriga riskexponeringar</v>
      </c>
      <c r="D295" s="4" t="str">
        <f>VLOOKUP(Taulukko1[[#This Row],[Rivivalinta]],Sheet1!$C$1:$E$42,3,FALSE)</f>
        <v>Other risks</v>
      </c>
      <c r="E295" s="1" t="s">
        <v>47</v>
      </c>
      <c r="F295" s="2">
        <v>42004</v>
      </c>
      <c r="G295" s="6">
        <v>2153197.8406250002</v>
      </c>
    </row>
    <row r="296" spans="1:7" x14ac:dyDescent="0.2">
      <c r="A296" s="5">
        <v>27</v>
      </c>
      <c r="B296" s="4" t="s">
        <v>53</v>
      </c>
      <c r="C296" s="4" t="str">
        <f>VLOOKUP(Taulukko1[[#This Row],[Rivivalinta]],Sheet1!$C$1:$E$42,2,FALSE)</f>
        <v>Avkastning på total tillgångar (ROA), %</v>
      </c>
      <c r="D296" s="4" t="str">
        <f>VLOOKUP(Taulukko1[[#This Row],[Rivivalinta]],Sheet1!$C$1:$E$42,3,FALSE)</f>
        <v>Return on total assets (ROA), %</v>
      </c>
      <c r="E296" s="1" t="s">
        <v>60</v>
      </c>
      <c r="F296" s="2">
        <v>42004</v>
      </c>
      <c r="G296" s="7">
        <v>5.9014266252429906E-3</v>
      </c>
    </row>
    <row r="297" spans="1:7" x14ac:dyDescent="0.2">
      <c r="A297" s="5">
        <v>26</v>
      </c>
      <c r="B297" s="4" t="s">
        <v>54</v>
      </c>
      <c r="C297" s="4" t="str">
        <f>VLOOKUP(Taulukko1[[#This Row],[Rivivalinta]],Sheet1!$C$1:$E$42,2,FALSE)</f>
        <v>Avkastning på eget kapital (ROE), %</v>
      </c>
      <c r="D297" s="4" t="str">
        <f>VLOOKUP(Taulukko1[[#This Row],[Rivivalinta]],Sheet1!$C$1:$E$42,3,FALSE)</f>
        <v>Return on equity (ROE), %</v>
      </c>
      <c r="E297" s="1" t="s">
        <v>60</v>
      </c>
      <c r="F297" s="2">
        <v>42004</v>
      </c>
      <c r="G297" s="30">
        <v>7.7575997610307715E-2</v>
      </c>
    </row>
    <row r="298" spans="1:7" x14ac:dyDescent="0.2">
      <c r="A298" s="5">
        <v>1</v>
      </c>
      <c r="B298" s="4" t="s">
        <v>5</v>
      </c>
      <c r="C298" s="4" t="str">
        <f>VLOOKUP(Taulukko1[[#This Row],[Rivivalinta]],Sheet1!$C$1:$E$42,2,FALSE)</f>
        <v>Räntenetto</v>
      </c>
      <c r="D298" s="4" t="str">
        <f>VLOOKUP(Taulukko1[[#This Row],[Rivivalinta]],Sheet1!$C$1:$E$42,3,FALSE)</f>
        <v>Net interest margin</v>
      </c>
      <c r="E298" s="1" t="s">
        <v>60</v>
      </c>
      <c r="F298" s="2">
        <v>42004</v>
      </c>
      <c r="G298" s="6">
        <v>17830</v>
      </c>
    </row>
    <row r="299" spans="1:7" x14ac:dyDescent="0.2">
      <c r="A299" s="5">
        <v>2</v>
      </c>
      <c r="B299" s="4" t="s">
        <v>6</v>
      </c>
      <c r="C299" s="4" t="str">
        <f>VLOOKUP(Taulukko1[[#This Row],[Rivivalinta]],Sheet1!$C$1:$E$42,2,FALSE)</f>
        <v>Netto, avgifts- och provisionsintäkter</v>
      </c>
      <c r="D299" s="4" t="str">
        <f>VLOOKUP(Taulukko1[[#This Row],[Rivivalinta]],Sheet1!$C$1:$E$42,3,FALSE)</f>
        <v>Net fee and commission income</v>
      </c>
      <c r="E299" s="1" t="s">
        <v>60</v>
      </c>
      <c r="F299" s="2">
        <v>42004</v>
      </c>
      <c r="G299" s="6">
        <v>9089</v>
      </c>
    </row>
    <row r="300" spans="1:7" x14ac:dyDescent="0.2">
      <c r="A300" s="5">
        <v>3</v>
      </c>
      <c r="B300" s="4" t="s">
        <v>7</v>
      </c>
      <c r="C300" s="4" t="str">
        <f>VLOOKUP(Taulukko1[[#This Row],[Rivivalinta]],Sheet1!$C$1:$E$42,2,FALSE)</f>
        <v>Avgifts- och provisionsintäkter</v>
      </c>
      <c r="D300" s="4" t="str">
        <f>VLOOKUP(Taulukko1[[#This Row],[Rivivalinta]],Sheet1!$C$1:$E$42,3,FALSE)</f>
        <v>Fee and commission income</v>
      </c>
      <c r="E300" s="1" t="s">
        <v>60</v>
      </c>
      <c r="F300" s="2">
        <v>42004</v>
      </c>
      <c r="G300" s="6">
        <v>10031</v>
      </c>
    </row>
    <row r="301" spans="1:7" x14ac:dyDescent="0.2">
      <c r="A301" s="5">
        <v>4</v>
      </c>
      <c r="B301" s="4" t="s">
        <v>8</v>
      </c>
      <c r="C301" s="4" t="str">
        <f>VLOOKUP(Taulukko1[[#This Row],[Rivivalinta]],Sheet1!$C$1:$E$42,2,FALSE)</f>
        <v>Avgifts- och provisionskostnader</v>
      </c>
      <c r="D301" s="4" t="str">
        <f>VLOOKUP(Taulukko1[[#This Row],[Rivivalinta]],Sheet1!$C$1:$E$42,3,FALSE)</f>
        <v>Fee and commission expenses</v>
      </c>
      <c r="E301" s="1" t="s">
        <v>60</v>
      </c>
      <c r="F301" s="2">
        <v>42004</v>
      </c>
      <c r="G301" s="6">
        <v>942</v>
      </c>
    </row>
    <row r="302" spans="1:7" x14ac:dyDescent="0.2">
      <c r="A302" s="5">
        <v>5</v>
      </c>
      <c r="B302" s="4" t="s">
        <v>9</v>
      </c>
      <c r="C302" s="4" t="str">
        <f>VLOOKUP(Taulukko1[[#This Row],[Rivivalinta]],Sheet1!$C$1:$E$42,2,FALSE)</f>
        <v>Nettointäkter från handel och investeringar</v>
      </c>
      <c r="D302" s="4" t="str">
        <f>VLOOKUP(Taulukko1[[#This Row],[Rivivalinta]],Sheet1!$C$1:$E$42,3,FALSE)</f>
        <v>Net trading and investing income</v>
      </c>
      <c r="E302" s="1" t="s">
        <v>60</v>
      </c>
      <c r="F302" s="2">
        <v>42004</v>
      </c>
      <c r="G302" s="6">
        <v>92</v>
      </c>
    </row>
    <row r="303" spans="1:7" x14ac:dyDescent="0.2">
      <c r="A303" s="5">
        <v>6</v>
      </c>
      <c r="B303" s="4" t="s">
        <v>10</v>
      </c>
      <c r="C303" s="4" t="str">
        <f>VLOOKUP(Taulukko1[[#This Row],[Rivivalinta]],Sheet1!$C$1:$E$42,2,FALSE)</f>
        <v>Övriga intäkter</v>
      </c>
      <c r="D303" s="4" t="str">
        <f>VLOOKUP(Taulukko1[[#This Row],[Rivivalinta]],Sheet1!$C$1:$E$42,3,FALSE)</f>
        <v>Other income</v>
      </c>
      <c r="E303" s="1" t="s">
        <v>60</v>
      </c>
      <c r="F303" s="2">
        <v>42004</v>
      </c>
      <c r="G303" s="6">
        <v>4162</v>
      </c>
    </row>
    <row r="304" spans="1:7" x14ac:dyDescent="0.2">
      <c r="A304" s="5">
        <v>7</v>
      </c>
      <c r="B304" s="4" t="s">
        <v>11</v>
      </c>
      <c r="C304" s="4" t="str">
        <f>VLOOKUP(Taulukko1[[#This Row],[Rivivalinta]],Sheet1!$C$1:$E$42,2,FALSE)</f>
        <v>Totala inkomster</v>
      </c>
      <c r="D304" s="4" t="str">
        <f>VLOOKUP(Taulukko1[[#This Row],[Rivivalinta]],Sheet1!$C$1:$E$42,3,FALSE)</f>
        <v>Total income</v>
      </c>
      <c r="E304" s="1" t="s">
        <v>60</v>
      </c>
      <c r="F304" s="2">
        <v>42004</v>
      </c>
      <c r="G304" s="6">
        <v>31173</v>
      </c>
    </row>
    <row r="305" spans="1:7" x14ac:dyDescent="0.2">
      <c r="A305" s="5">
        <v>8</v>
      </c>
      <c r="B305" s="4" t="s">
        <v>12</v>
      </c>
      <c r="C305" s="4" t="str">
        <f>VLOOKUP(Taulukko1[[#This Row],[Rivivalinta]],Sheet1!$C$1:$E$42,2,FALSE)</f>
        <v>Totala kostnader</v>
      </c>
      <c r="D305" s="4" t="str">
        <f>VLOOKUP(Taulukko1[[#This Row],[Rivivalinta]],Sheet1!$C$1:$E$42,3,FALSE)</f>
        <v>Total expenses</v>
      </c>
      <c r="E305" s="1" t="s">
        <v>60</v>
      </c>
      <c r="F305" s="2">
        <v>42004</v>
      </c>
      <c r="G305" s="6">
        <v>18994</v>
      </c>
    </row>
    <row r="306" spans="1:7" x14ac:dyDescent="0.2">
      <c r="A306" s="5">
        <v>9</v>
      </c>
      <c r="B306" s="4" t="s">
        <v>13</v>
      </c>
      <c r="C306" s="4" t="str">
        <f>VLOOKUP(Taulukko1[[#This Row],[Rivivalinta]],Sheet1!$C$1:$E$42,2,FALSE)</f>
        <v>Nedskrivningar av lån och fordringar</v>
      </c>
      <c r="D306" s="4" t="str">
        <f>VLOOKUP(Taulukko1[[#This Row],[Rivivalinta]],Sheet1!$C$1:$E$42,3,FALSE)</f>
        <v>Impairments on loans and receivables</v>
      </c>
      <c r="E306" s="1" t="s">
        <v>60</v>
      </c>
      <c r="F306" s="2">
        <v>42004</v>
      </c>
      <c r="G306" s="6">
        <v>1531</v>
      </c>
    </row>
    <row r="307" spans="1:7" x14ac:dyDescent="0.2">
      <c r="A307" s="5">
        <v>10</v>
      </c>
      <c r="B307" s="4" t="s">
        <v>14</v>
      </c>
      <c r="C307" s="4" t="str">
        <f>VLOOKUP(Taulukko1[[#This Row],[Rivivalinta]],Sheet1!$C$1:$E$42,2,FALSE)</f>
        <v>Rörelsevinst/-förlust</v>
      </c>
      <c r="D307" s="4" t="str">
        <f>VLOOKUP(Taulukko1[[#This Row],[Rivivalinta]],Sheet1!$C$1:$E$42,3,FALSE)</f>
        <v>Operatingprofit/-loss</v>
      </c>
      <c r="E307" s="1" t="s">
        <v>60</v>
      </c>
      <c r="F307" s="2">
        <v>42004</v>
      </c>
      <c r="G307" s="6">
        <v>10648</v>
      </c>
    </row>
    <row r="308" spans="1:7" x14ac:dyDescent="0.2">
      <c r="A308" s="5">
        <v>11</v>
      </c>
      <c r="B308" s="4" t="s">
        <v>15</v>
      </c>
      <c r="C308" s="4" t="str">
        <f>VLOOKUP(Taulukko1[[#This Row],[Rivivalinta]],Sheet1!$C$1:$E$42,2,FALSE)</f>
        <v>Kontanta medel och kassabehållning hos centralbanker</v>
      </c>
      <c r="D308" s="4" t="str">
        <f>VLOOKUP(Taulukko1[[#This Row],[Rivivalinta]],Sheet1!$C$1:$E$42,3,FALSE)</f>
        <v>Cash and cash balances at central banks</v>
      </c>
      <c r="E308" s="1" t="s">
        <v>60</v>
      </c>
      <c r="F308" s="2">
        <v>42004</v>
      </c>
      <c r="G308" s="6">
        <v>49950</v>
      </c>
    </row>
    <row r="309" spans="1:7" x14ac:dyDescent="0.2">
      <c r="A309" s="5">
        <v>12</v>
      </c>
      <c r="B309" s="4" t="s">
        <v>16</v>
      </c>
      <c r="C309" s="4" t="str">
        <f>VLOOKUP(Taulukko1[[#This Row],[Rivivalinta]],Sheet1!$C$1:$E$42,2,FALSE)</f>
        <v>Lån och förskott till kreditinstitut</v>
      </c>
      <c r="D309" s="4" t="str">
        <f>VLOOKUP(Taulukko1[[#This Row],[Rivivalinta]],Sheet1!$C$1:$E$42,3,FALSE)</f>
        <v>Loans and advances to credit institutions</v>
      </c>
      <c r="E309" s="1" t="s">
        <v>60</v>
      </c>
      <c r="F309" s="2">
        <v>42004</v>
      </c>
      <c r="G309" s="6">
        <v>73259</v>
      </c>
    </row>
    <row r="310" spans="1:7" x14ac:dyDescent="0.2">
      <c r="A310" s="5">
        <v>13</v>
      </c>
      <c r="B310" s="4" t="s">
        <v>17</v>
      </c>
      <c r="C310" s="4" t="str">
        <f>VLOOKUP(Taulukko1[[#This Row],[Rivivalinta]],Sheet1!$C$1:$E$42,2,FALSE)</f>
        <v>Lån och förskott till allmänheten och offentliga samfund</v>
      </c>
      <c r="D310" s="4" t="str">
        <f>VLOOKUP(Taulukko1[[#This Row],[Rivivalinta]],Sheet1!$C$1:$E$42,3,FALSE)</f>
        <v>Loans and advances to the public and public sector entities</v>
      </c>
      <c r="E310" s="1" t="s">
        <v>60</v>
      </c>
      <c r="F310" s="2">
        <v>42004</v>
      </c>
      <c r="G310" s="6">
        <v>1309740</v>
      </c>
    </row>
    <row r="311" spans="1:7" x14ac:dyDescent="0.2">
      <c r="A311" s="5">
        <v>14</v>
      </c>
      <c r="B311" s="4" t="s">
        <v>18</v>
      </c>
      <c r="C311" s="4" t="str">
        <f>VLOOKUP(Taulukko1[[#This Row],[Rivivalinta]],Sheet1!$C$1:$E$42,2,FALSE)</f>
        <v>Värdepapper</v>
      </c>
      <c r="D311" s="4" t="str">
        <f>VLOOKUP(Taulukko1[[#This Row],[Rivivalinta]],Sheet1!$C$1:$E$42,3,FALSE)</f>
        <v>Debt securities</v>
      </c>
      <c r="E311" s="1" t="s">
        <v>60</v>
      </c>
      <c r="F311" s="2">
        <v>42004</v>
      </c>
      <c r="G311" s="6">
        <v>47928</v>
      </c>
    </row>
    <row r="312" spans="1:7" x14ac:dyDescent="0.2">
      <c r="A312" s="5">
        <v>15</v>
      </c>
      <c r="B312" s="4" t="s">
        <v>62</v>
      </c>
      <c r="C312" s="4" t="str">
        <f>VLOOKUP(Taulukko1[[#This Row],[Rivivalinta]],Sheet1!$C$1:$E$42,2,FALSE)</f>
        <v xml:space="preserve">Derivat </v>
      </c>
      <c r="D312" s="4" t="str">
        <f>VLOOKUP(Taulukko1[[#This Row],[Rivivalinta]],Sheet1!$C$1:$E$42,3,FALSE)</f>
        <v xml:space="preserve">Derivatives </v>
      </c>
      <c r="E312" s="1" t="s">
        <v>60</v>
      </c>
      <c r="F312" s="2">
        <v>42004</v>
      </c>
      <c r="G312" s="6">
        <v>8739</v>
      </c>
    </row>
    <row r="313" spans="1:7" x14ac:dyDescent="0.2">
      <c r="A313" s="5">
        <v>16</v>
      </c>
      <c r="B313" s="4" t="s">
        <v>20</v>
      </c>
      <c r="C313" s="4" t="str">
        <f>VLOOKUP(Taulukko1[[#This Row],[Rivivalinta]],Sheet1!$C$1:$E$42,2,FALSE)</f>
        <v>Övriga tillgångar</v>
      </c>
      <c r="D313" s="4" t="str">
        <f>VLOOKUP(Taulukko1[[#This Row],[Rivivalinta]],Sheet1!$C$1:$E$42,3,FALSE)</f>
        <v>Other assets</v>
      </c>
      <c r="E313" s="1" t="s">
        <v>60</v>
      </c>
      <c r="F313" s="2">
        <v>42004</v>
      </c>
      <c r="G313" s="6">
        <v>128866</v>
      </c>
    </row>
    <row r="314" spans="1:7" x14ac:dyDescent="0.2">
      <c r="A314" s="5">
        <v>17</v>
      </c>
      <c r="B314" s="4" t="s">
        <v>21</v>
      </c>
      <c r="C314" s="4" t="str">
        <f>VLOOKUP(Taulukko1[[#This Row],[Rivivalinta]],Sheet1!$C$1:$E$42,2,FALSE)</f>
        <v>SUMMA TILLGÅNGAR</v>
      </c>
      <c r="D314" s="4" t="str">
        <f>VLOOKUP(Taulukko1[[#This Row],[Rivivalinta]],Sheet1!$C$1:$E$42,3,FALSE)</f>
        <v>TOTAL ASSETS</v>
      </c>
      <c r="E314" s="1" t="s">
        <v>60</v>
      </c>
      <c r="F314" s="2">
        <v>42004</v>
      </c>
      <c r="G314" s="6">
        <v>1618482</v>
      </c>
    </row>
    <row r="315" spans="1:7" x14ac:dyDescent="0.2">
      <c r="A315" s="5">
        <v>18</v>
      </c>
      <c r="B315" s="4" t="s">
        <v>22</v>
      </c>
      <c r="C315" s="4" t="str">
        <f>VLOOKUP(Taulukko1[[#This Row],[Rivivalinta]],Sheet1!$C$1:$E$42,2,FALSE)</f>
        <v>Inlåning från kreditinstitut</v>
      </c>
      <c r="D315" s="4" t="str">
        <f>VLOOKUP(Taulukko1[[#This Row],[Rivivalinta]],Sheet1!$C$1:$E$42,3,FALSE)</f>
        <v>Deposits from credit institutions</v>
      </c>
      <c r="E315" s="1" t="s">
        <v>60</v>
      </c>
      <c r="F315" s="2">
        <v>42004</v>
      </c>
      <c r="G315" s="6">
        <v>26125</v>
      </c>
    </row>
    <row r="316" spans="1:7" x14ac:dyDescent="0.2">
      <c r="A316" s="5">
        <v>19</v>
      </c>
      <c r="B316" s="4" t="s">
        <v>23</v>
      </c>
      <c r="C316" s="4" t="str">
        <f>VLOOKUP(Taulukko1[[#This Row],[Rivivalinta]],Sheet1!$C$1:$E$42,2,FALSE)</f>
        <v>Inlåning från allmänheten och offentliga samfund</v>
      </c>
      <c r="D316" s="4" t="str">
        <f>VLOOKUP(Taulukko1[[#This Row],[Rivivalinta]],Sheet1!$C$1:$E$42,3,FALSE)</f>
        <v>Deposits from the public and public sector entities</v>
      </c>
      <c r="E316" s="1" t="s">
        <v>60</v>
      </c>
      <c r="F316" s="2">
        <v>42004</v>
      </c>
      <c r="G316" s="6">
        <v>1274965</v>
      </c>
    </row>
    <row r="317" spans="1:7" x14ac:dyDescent="0.2">
      <c r="A317" s="5">
        <v>20</v>
      </c>
      <c r="B317" s="4" t="s">
        <v>24</v>
      </c>
      <c r="C317" s="4" t="str">
        <f>VLOOKUP(Taulukko1[[#This Row],[Rivivalinta]],Sheet1!$C$1:$E$42,2,FALSE)</f>
        <v>Emitterade skuldebrev</v>
      </c>
      <c r="D317" s="4" t="str">
        <f>VLOOKUP(Taulukko1[[#This Row],[Rivivalinta]],Sheet1!$C$1:$E$42,3,FALSE)</f>
        <v>Debt securities issued</v>
      </c>
      <c r="E317" s="1" t="s">
        <v>60</v>
      </c>
      <c r="F317" s="2">
        <v>42004</v>
      </c>
      <c r="G317" s="6">
        <v>102231</v>
      </c>
    </row>
    <row r="318" spans="1:7" x14ac:dyDescent="0.2">
      <c r="A318" s="5">
        <v>22</v>
      </c>
      <c r="B318" s="4" t="s">
        <v>19</v>
      </c>
      <c r="C318" s="4" t="str">
        <f>VLOOKUP(Taulukko1[[#This Row],[Rivivalinta]],Sheet1!$C$1:$E$42,2,FALSE)</f>
        <v>Derivat</v>
      </c>
      <c r="D318" s="4" t="str">
        <f>VLOOKUP(Taulukko1[[#This Row],[Rivivalinta]],Sheet1!$C$1:$E$42,3,FALSE)</f>
        <v>Derivatives</v>
      </c>
      <c r="E318" s="1" t="s">
        <v>60</v>
      </c>
      <c r="F318" s="2">
        <v>42004</v>
      </c>
      <c r="G318" s="6"/>
    </row>
    <row r="319" spans="1:7" x14ac:dyDescent="0.2">
      <c r="A319" s="5">
        <v>23</v>
      </c>
      <c r="B319" s="4" t="s">
        <v>25</v>
      </c>
      <c r="C319" s="4" t="str">
        <f>VLOOKUP(Taulukko1[[#This Row],[Rivivalinta]],Sheet1!$C$1:$E$42,2,FALSE)</f>
        <v>Eget kapital</v>
      </c>
      <c r="D319" s="4" t="str">
        <f>VLOOKUP(Taulukko1[[#This Row],[Rivivalinta]],Sheet1!$C$1:$E$42,3,FALSE)</f>
        <v>Total equity</v>
      </c>
      <c r="E319" s="1" t="s">
        <v>60</v>
      </c>
      <c r="F319" s="2">
        <v>42004</v>
      </c>
      <c r="G319" s="6">
        <v>139132</v>
      </c>
    </row>
    <row r="320" spans="1:7" x14ac:dyDescent="0.2">
      <c r="A320" s="5">
        <v>21</v>
      </c>
      <c r="B320" s="4" t="s">
        <v>26</v>
      </c>
      <c r="C320" s="4" t="str">
        <f>VLOOKUP(Taulukko1[[#This Row],[Rivivalinta]],Sheet1!$C$1:$E$42,2,FALSE)</f>
        <v>Övriga skulder</v>
      </c>
      <c r="D320" s="4" t="str">
        <f>VLOOKUP(Taulukko1[[#This Row],[Rivivalinta]],Sheet1!$C$1:$E$42,3,FALSE)</f>
        <v>Other liabilities</v>
      </c>
      <c r="E320" s="1" t="s">
        <v>60</v>
      </c>
      <c r="F320" s="2">
        <v>42004</v>
      </c>
      <c r="G320" s="6">
        <v>76029</v>
      </c>
    </row>
    <row r="321" spans="1:7" x14ac:dyDescent="0.2">
      <c r="A321" s="5">
        <v>24</v>
      </c>
      <c r="B321" s="4" t="s">
        <v>27</v>
      </c>
      <c r="C321" s="4" t="str">
        <f>VLOOKUP(Taulukko1[[#This Row],[Rivivalinta]],Sheet1!$C$1:$E$42,2,FALSE)</f>
        <v>SUMMA EGET KAPITAL OCH SKULDER</v>
      </c>
      <c r="D321" s="4" t="str">
        <f>VLOOKUP(Taulukko1[[#This Row],[Rivivalinta]],Sheet1!$C$1:$E$42,3,FALSE)</f>
        <v>TOTAL EQUITY AND LIABILITIES</v>
      </c>
      <c r="E321" s="1" t="s">
        <v>60</v>
      </c>
      <c r="F321" s="2">
        <v>42004</v>
      </c>
      <c r="G321" s="6">
        <v>1618482</v>
      </c>
    </row>
    <row r="322" spans="1:7" x14ac:dyDescent="0.2">
      <c r="A322" s="5">
        <v>25</v>
      </c>
      <c r="B322" s="4" t="s">
        <v>28</v>
      </c>
      <c r="C322" s="4" t="str">
        <f>VLOOKUP(Taulukko1[[#This Row],[Rivivalinta]],Sheet1!$C$1:$E$42,2,FALSE)</f>
        <v>Exponering utanför balansräkningen</v>
      </c>
      <c r="D322" s="4" t="str">
        <f>VLOOKUP(Taulukko1[[#This Row],[Rivivalinta]],Sheet1!$C$1:$E$42,3,FALSE)</f>
        <v>Off balance sheet exposures</v>
      </c>
      <c r="E322" s="1" t="s">
        <v>60</v>
      </c>
      <c r="F322" s="2">
        <v>42004</v>
      </c>
      <c r="G322" s="6">
        <v>89500</v>
      </c>
    </row>
    <row r="323" spans="1:7" x14ac:dyDescent="0.2">
      <c r="A323" s="5">
        <v>28</v>
      </c>
      <c r="B323" s="4" t="s">
        <v>29</v>
      </c>
      <c r="C323" s="4" t="str">
        <f>VLOOKUP(Taulukko1[[#This Row],[Rivivalinta]],Sheet1!$C$1:$E$42,2,FALSE)</f>
        <v>Kostnader/intäkter, %</v>
      </c>
      <c r="D323" s="4" t="str">
        <f>VLOOKUP(Taulukko1[[#This Row],[Rivivalinta]],Sheet1!$C$1:$E$42,3,FALSE)</f>
        <v>Cost/income ratio, %</v>
      </c>
      <c r="E323" s="1" t="s">
        <v>60</v>
      </c>
      <c r="F323" s="2">
        <v>42004</v>
      </c>
      <c r="G323" s="7">
        <v>0.51935116676152537</v>
      </c>
    </row>
    <row r="324" spans="1:7" x14ac:dyDescent="0.2">
      <c r="A324" s="5">
        <v>29</v>
      </c>
      <c r="B324" s="4" t="s">
        <v>30</v>
      </c>
      <c r="C324" s="4" t="str">
        <f>VLOOKUP(Taulukko1[[#This Row],[Rivivalinta]],Sheet1!$C$1:$E$42,2,FALSE)</f>
        <v>Nödlidande exponeringar/Exponeringar, %</v>
      </c>
      <c r="D324" s="4" t="str">
        <f>VLOOKUP(Taulukko1[[#This Row],[Rivivalinta]],Sheet1!$C$1:$E$42,3,FALSE)</f>
        <v>Non-performing exposures/Exposures, %</v>
      </c>
      <c r="E324" s="1" t="s">
        <v>60</v>
      </c>
      <c r="F324" s="2">
        <v>42004</v>
      </c>
      <c r="G324" s="7">
        <v>1.2177858178633472E-2</v>
      </c>
    </row>
    <row r="325" spans="1:7" x14ac:dyDescent="0.2">
      <c r="A325" s="5">
        <v>30</v>
      </c>
      <c r="B325" s="4" t="s">
        <v>31</v>
      </c>
      <c r="C325" s="4" t="str">
        <f>VLOOKUP(Taulukko1[[#This Row],[Rivivalinta]],Sheet1!$C$1:$E$42,2,FALSE)</f>
        <v>Upplupna avsättningar på nödlidande exponeringar/Nödlidande Exponeringar, %</v>
      </c>
      <c r="D325" s="4" t="str">
        <f>VLOOKUP(Taulukko1[[#This Row],[Rivivalinta]],Sheet1!$C$1:$E$42,3,FALSE)</f>
        <v>Accumulated impairments on non-performing exposures/Non-performing exposures, %</v>
      </c>
      <c r="E325" s="1" t="s">
        <v>60</v>
      </c>
      <c r="F325" s="2">
        <v>42004</v>
      </c>
      <c r="G325" s="7">
        <v>0.29120490450365477</v>
      </c>
    </row>
    <row r="326" spans="1:7" x14ac:dyDescent="0.2">
      <c r="A326" s="5">
        <v>31</v>
      </c>
      <c r="B326" s="4" t="s">
        <v>32</v>
      </c>
      <c r="C326" s="4" t="str">
        <f>VLOOKUP(Taulukko1[[#This Row],[Rivivalinta]],Sheet1!$C$1:$E$42,2,FALSE)</f>
        <v>Kapitalbas</v>
      </c>
      <c r="D326" s="4" t="str">
        <f>VLOOKUP(Taulukko1[[#This Row],[Rivivalinta]],Sheet1!$C$1:$E$42,3,FALSE)</f>
        <v>Own funds</v>
      </c>
      <c r="E326" s="1" t="s">
        <v>60</v>
      </c>
      <c r="F326" s="2">
        <v>42004</v>
      </c>
      <c r="G326" s="6">
        <v>191366.03700000001</v>
      </c>
    </row>
    <row r="327" spans="1:7" x14ac:dyDescent="0.2">
      <c r="A327" s="5">
        <v>32</v>
      </c>
      <c r="B327" s="4" t="s">
        <v>33</v>
      </c>
      <c r="C327" s="4" t="str">
        <f>VLOOKUP(Taulukko1[[#This Row],[Rivivalinta]],Sheet1!$C$1:$E$42,2,FALSE)</f>
        <v>Kärnprimärkapital (CET 1)</v>
      </c>
      <c r="D327" s="4" t="str">
        <f>VLOOKUP(Taulukko1[[#This Row],[Rivivalinta]],Sheet1!$C$1:$E$42,3,FALSE)</f>
        <v>Common equity tier 1 capital (CET1)</v>
      </c>
      <c r="E327" s="1" t="s">
        <v>60</v>
      </c>
      <c r="F327" s="2">
        <v>42004</v>
      </c>
      <c r="G327" s="6">
        <v>171863.64300000001</v>
      </c>
    </row>
    <row r="328" spans="1:7" x14ac:dyDescent="0.2">
      <c r="A328" s="5">
        <v>33</v>
      </c>
      <c r="B328" s="4" t="s">
        <v>34</v>
      </c>
      <c r="C328" s="4" t="str">
        <f>VLOOKUP(Taulukko1[[#This Row],[Rivivalinta]],Sheet1!$C$1:$E$42,2,FALSE)</f>
        <v>Övrigt primärkapital (AT 1)</v>
      </c>
      <c r="D328" s="4" t="str">
        <f>VLOOKUP(Taulukko1[[#This Row],[Rivivalinta]],Sheet1!$C$1:$E$42,3,FALSE)</f>
        <v>Additional tier 1 capital (AT 1)</v>
      </c>
      <c r="E328" s="1" t="s">
        <v>60</v>
      </c>
      <c r="F328" s="2">
        <v>42004</v>
      </c>
      <c r="G328" s="6"/>
    </row>
    <row r="329" spans="1:7" x14ac:dyDescent="0.2">
      <c r="A329" s="5">
        <v>34</v>
      </c>
      <c r="B329" s="4" t="s">
        <v>35</v>
      </c>
      <c r="C329" s="4" t="str">
        <f>VLOOKUP(Taulukko1[[#This Row],[Rivivalinta]],Sheet1!$C$1:$E$42,2,FALSE)</f>
        <v>Supplementärkapital (T2)</v>
      </c>
      <c r="D329" s="4" t="str">
        <f>VLOOKUP(Taulukko1[[#This Row],[Rivivalinta]],Sheet1!$C$1:$E$42,3,FALSE)</f>
        <v>Tier 2 capital (T2)</v>
      </c>
      <c r="E329" s="1" t="s">
        <v>60</v>
      </c>
      <c r="F329" s="2">
        <v>42004</v>
      </c>
      <c r="G329" s="6">
        <v>19502.394</v>
      </c>
    </row>
    <row r="330" spans="1:7" x14ac:dyDescent="0.2">
      <c r="A330" s="5">
        <v>35</v>
      </c>
      <c r="B330" s="4" t="s">
        <v>36</v>
      </c>
      <c r="C330" s="4" t="str">
        <f>VLOOKUP(Taulukko1[[#This Row],[Rivivalinta]],Sheet1!$C$1:$E$42,2,FALSE)</f>
        <v>Summa kapitalrelationer, %</v>
      </c>
      <c r="D330" s="4" t="str">
        <f>VLOOKUP(Taulukko1[[#This Row],[Rivivalinta]],Sheet1!$C$1:$E$42,3,FALSE)</f>
        <v>Own funds ratio, %</v>
      </c>
      <c r="E330" s="1" t="s">
        <v>60</v>
      </c>
      <c r="F330" s="2">
        <v>42004</v>
      </c>
      <c r="G330" s="7">
        <v>0.2119208231771901</v>
      </c>
    </row>
    <row r="331" spans="1:7" x14ac:dyDescent="0.2">
      <c r="A331" s="5">
        <v>36</v>
      </c>
      <c r="B331" s="4" t="s">
        <v>37</v>
      </c>
      <c r="C331" s="4" t="str">
        <f>VLOOKUP(Taulukko1[[#This Row],[Rivivalinta]],Sheet1!$C$1:$E$42,2,FALSE)</f>
        <v>Primärkapitalrelation, %</v>
      </c>
      <c r="D331" s="4" t="str">
        <f>VLOOKUP(Taulukko1[[#This Row],[Rivivalinta]],Sheet1!$C$1:$E$42,3,FALSE)</f>
        <v>Tier 1 ratio, %</v>
      </c>
      <c r="E331" s="1" t="s">
        <v>60</v>
      </c>
      <c r="F331" s="2">
        <v>42004</v>
      </c>
      <c r="G331" s="7">
        <v>0.19032366071723963</v>
      </c>
    </row>
    <row r="332" spans="1:7" x14ac:dyDescent="0.2">
      <c r="A332" s="5">
        <v>37</v>
      </c>
      <c r="B332" s="4" t="s">
        <v>38</v>
      </c>
      <c r="C332" s="4" t="str">
        <f>VLOOKUP(Taulukko1[[#This Row],[Rivivalinta]],Sheet1!$C$1:$E$42,2,FALSE)</f>
        <v>Kärnprimärkapitalrelation, %</v>
      </c>
      <c r="D332" s="4" t="str">
        <f>VLOOKUP(Taulukko1[[#This Row],[Rivivalinta]],Sheet1!$C$1:$E$42,3,FALSE)</f>
        <v>CET 1 ratio, %</v>
      </c>
      <c r="E332" s="1" t="s">
        <v>60</v>
      </c>
      <c r="F332" s="2">
        <v>42004</v>
      </c>
      <c r="G332" s="7">
        <v>0.19032366071723963</v>
      </c>
    </row>
    <row r="333" spans="1:7" x14ac:dyDescent="0.2">
      <c r="A333" s="5">
        <v>38</v>
      </c>
      <c r="B333" s="4" t="s">
        <v>39</v>
      </c>
      <c r="C333" s="4" t="str">
        <f>VLOOKUP(Taulukko1[[#This Row],[Rivivalinta]],Sheet1!$C$1:$E$42,2,FALSE)</f>
        <v>Summa exponeringsbelopp (RWA)</v>
      </c>
      <c r="D333" s="4" t="str">
        <f>VLOOKUP(Taulukko1[[#This Row],[Rivivalinta]],Sheet1!$C$1:$E$42,3,FALSE)</f>
        <v>Total risk weighted assets (RWA)</v>
      </c>
      <c r="E333" s="1" t="s">
        <v>60</v>
      </c>
      <c r="F333" s="2">
        <v>42004</v>
      </c>
      <c r="G333" s="6">
        <v>903007.23699999996</v>
      </c>
    </row>
    <row r="334" spans="1:7" x14ac:dyDescent="0.2">
      <c r="A334" s="5">
        <v>39</v>
      </c>
      <c r="B334" s="4" t="s">
        <v>40</v>
      </c>
      <c r="C334" s="4" t="str">
        <f>VLOOKUP(Taulukko1[[#This Row],[Rivivalinta]],Sheet1!$C$1:$E$42,2,FALSE)</f>
        <v>Exponeringsbelopp för kredit-, motpart- och utspädningsrisker</v>
      </c>
      <c r="D334" s="4" t="str">
        <f>VLOOKUP(Taulukko1[[#This Row],[Rivivalinta]],Sheet1!$C$1:$E$42,3,FALSE)</f>
        <v>Credit and counterparty risks</v>
      </c>
      <c r="E334" s="1" t="s">
        <v>60</v>
      </c>
      <c r="F334" s="2">
        <v>42004</v>
      </c>
      <c r="G334" s="6">
        <v>806944.51699999999</v>
      </c>
    </row>
    <row r="335" spans="1:7" x14ac:dyDescent="0.2">
      <c r="A335" s="5">
        <v>40</v>
      </c>
      <c r="B335" s="4" t="s">
        <v>41</v>
      </c>
      <c r="C335" s="4" t="str">
        <f>VLOOKUP(Taulukko1[[#This Row],[Rivivalinta]],Sheet1!$C$1:$E$42,2,FALSE)</f>
        <v>Exponeringsbelopp för positions-, valutakurs- och råvarurisker</v>
      </c>
      <c r="D335" s="4" t="str">
        <f>VLOOKUP(Taulukko1[[#This Row],[Rivivalinta]],Sheet1!$C$1:$E$42,3,FALSE)</f>
        <v>Position, currency and commodity risks</v>
      </c>
      <c r="E335" s="1" t="s">
        <v>60</v>
      </c>
      <c r="F335" s="2">
        <v>42004</v>
      </c>
      <c r="G335" s="6">
        <v>16207.111999999999</v>
      </c>
    </row>
    <row r="336" spans="1:7" x14ac:dyDescent="0.2">
      <c r="A336" s="5">
        <v>41</v>
      </c>
      <c r="B336" s="4" t="s">
        <v>42</v>
      </c>
      <c r="C336" s="4" t="str">
        <f>VLOOKUP(Taulukko1[[#This Row],[Rivivalinta]],Sheet1!$C$1:$E$42,2,FALSE)</f>
        <v>Exponeringsbelopp för operativ risk</v>
      </c>
      <c r="D336" s="4" t="str">
        <f>VLOOKUP(Taulukko1[[#This Row],[Rivivalinta]],Sheet1!$C$1:$E$42,3,FALSE)</f>
        <v>Operational risks</v>
      </c>
      <c r="E336" s="1" t="s">
        <v>60</v>
      </c>
      <c r="F336" s="2">
        <v>42004</v>
      </c>
      <c r="G336" s="6">
        <v>73186.399999999994</v>
      </c>
    </row>
    <row r="337" spans="1:7" x14ac:dyDescent="0.2">
      <c r="A337" s="5">
        <v>42</v>
      </c>
      <c r="B337" s="4" t="s">
        <v>43</v>
      </c>
      <c r="C337" s="4" t="str">
        <f>VLOOKUP(Taulukko1[[#This Row],[Rivivalinta]],Sheet1!$C$1:$E$42,2,FALSE)</f>
        <v>Övriga riskexponeringar</v>
      </c>
      <c r="D337" s="4" t="str">
        <f>VLOOKUP(Taulukko1[[#This Row],[Rivivalinta]],Sheet1!$C$1:$E$42,3,FALSE)</f>
        <v>Other risks</v>
      </c>
      <c r="E337" s="1" t="s">
        <v>60</v>
      </c>
      <c r="F337" s="2">
        <v>42004</v>
      </c>
      <c r="G337" s="6">
        <v>6669.2079999999996</v>
      </c>
    </row>
    <row r="338" spans="1:7" x14ac:dyDescent="0.2">
      <c r="A338" s="5">
        <v>1</v>
      </c>
      <c r="B338" s="4" t="s">
        <v>5</v>
      </c>
      <c r="C338" s="4" t="str">
        <f>VLOOKUP(Taulukko1[[#This Row],[Rivivalinta]],Sheet1!$C$1:$E$42,2,FALSE)</f>
        <v>Räntenetto</v>
      </c>
      <c r="D338" s="4" t="str">
        <f>VLOOKUP(Taulukko1[[#This Row],[Rivivalinta]],Sheet1!$C$1:$E$42,3,FALSE)</f>
        <v>Net interest margin</v>
      </c>
      <c r="E338" s="1" t="s">
        <v>56</v>
      </c>
      <c r="F338" s="2">
        <v>42004</v>
      </c>
      <c r="G338" s="6">
        <v>248101.49</v>
      </c>
    </row>
    <row r="339" spans="1:7" x14ac:dyDescent="0.2">
      <c r="A339" s="5">
        <v>2</v>
      </c>
      <c r="B339" s="4" t="s">
        <v>6</v>
      </c>
      <c r="C339" s="4" t="str">
        <f>VLOOKUP(Taulukko1[[#This Row],[Rivivalinta]],Sheet1!$C$1:$E$42,2,FALSE)</f>
        <v>Netto, avgifts- och provisionsintäkter</v>
      </c>
      <c r="D339" s="4" t="str">
        <f>VLOOKUP(Taulukko1[[#This Row],[Rivivalinta]],Sheet1!$C$1:$E$42,3,FALSE)</f>
        <v>Net fee and commission income</v>
      </c>
      <c r="E339" s="1" t="s">
        <v>56</v>
      </c>
      <c r="F339" s="2">
        <v>42004</v>
      </c>
      <c r="G339" s="6">
        <v>106659.96</v>
      </c>
    </row>
    <row r="340" spans="1:7" x14ac:dyDescent="0.2">
      <c r="A340" s="5">
        <v>3</v>
      </c>
      <c r="B340" s="4" t="s">
        <v>7</v>
      </c>
      <c r="C340" s="4" t="str">
        <f>VLOOKUP(Taulukko1[[#This Row],[Rivivalinta]],Sheet1!$C$1:$E$42,2,FALSE)</f>
        <v>Avgifts- och provisionsintäkter</v>
      </c>
      <c r="D340" s="4" t="str">
        <f>VLOOKUP(Taulukko1[[#This Row],[Rivivalinta]],Sheet1!$C$1:$E$42,3,FALSE)</f>
        <v>Fee and commission income</v>
      </c>
      <c r="E340" s="1" t="s">
        <v>56</v>
      </c>
      <c r="F340" s="2">
        <v>42004</v>
      </c>
      <c r="G340" s="6">
        <v>152712.59</v>
      </c>
    </row>
    <row r="341" spans="1:7" x14ac:dyDescent="0.2">
      <c r="A341" s="5">
        <v>4</v>
      </c>
      <c r="B341" s="4" t="s">
        <v>8</v>
      </c>
      <c r="C341" s="4" t="str">
        <f>VLOOKUP(Taulukko1[[#This Row],[Rivivalinta]],Sheet1!$C$1:$E$42,2,FALSE)</f>
        <v>Avgifts- och provisionskostnader</v>
      </c>
      <c r="D341" s="4" t="str">
        <f>VLOOKUP(Taulukko1[[#This Row],[Rivivalinta]],Sheet1!$C$1:$E$42,3,FALSE)</f>
        <v>Fee and commission expenses</v>
      </c>
      <c r="E341" s="1" t="s">
        <v>56</v>
      </c>
      <c r="F341" s="2">
        <v>42004</v>
      </c>
      <c r="G341" s="6">
        <v>46052.63</v>
      </c>
    </row>
    <row r="342" spans="1:7" x14ac:dyDescent="0.2">
      <c r="A342" s="5">
        <v>5</v>
      </c>
      <c r="B342" s="4" t="s">
        <v>9</v>
      </c>
      <c r="C342" s="4" t="str">
        <f>VLOOKUP(Taulukko1[[#This Row],[Rivivalinta]],Sheet1!$C$1:$E$42,2,FALSE)</f>
        <v>Nettointäkter från handel och investeringar</v>
      </c>
      <c r="D342" s="4" t="str">
        <f>VLOOKUP(Taulukko1[[#This Row],[Rivivalinta]],Sheet1!$C$1:$E$42,3,FALSE)</f>
        <v>Net trading and investing income</v>
      </c>
      <c r="E342" s="1" t="s">
        <v>56</v>
      </c>
      <c r="F342" s="2">
        <v>42004</v>
      </c>
      <c r="G342" s="6">
        <v>330935.96000000002</v>
      </c>
    </row>
    <row r="343" spans="1:7" x14ac:dyDescent="0.2">
      <c r="A343" s="5">
        <v>6</v>
      </c>
      <c r="B343" s="4" t="s">
        <v>10</v>
      </c>
      <c r="C343" s="4" t="str">
        <f>VLOOKUP(Taulukko1[[#This Row],[Rivivalinta]],Sheet1!$C$1:$E$42,2,FALSE)</f>
        <v>Övriga intäkter</v>
      </c>
      <c r="D343" s="4" t="str">
        <f>VLOOKUP(Taulukko1[[#This Row],[Rivivalinta]],Sheet1!$C$1:$E$42,3,FALSE)</f>
        <v>Other income</v>
      </c>
      <c r="E343" s="1" t="s">
        <v>56</v>
      </c>
      <c r="F343" s="2">
        <v>42004</v>
      </c>
      <c r="G343" s="6">
        <v>21220.51</v>
      </c>
    </row>
    <row r="344" spans="1:7" x14ac:dyDescent="0.2">
      <c r="A344" s="5">
        <v>7</v>
      </c>
      <c r="B344" s="4" t="s">
        <v>11</v>
      </c>
      <c r="C344" s="4" t="str">
        <f>VLOOKUP(Taulukko1[[#This Row],[Rivivalinta]],Sheet1!$C$1:$E$42,2,FALSE)</f>
        <v>Totala inkomster</v>
      </c>
      <c r="D344" s="4" t="str">
        <f>VLOOKUP(Taulukko1[[#This Row],[Rivivalinta]],Sheet1!$C$1:$E$42,3,FALSE)</f>
        <v>Total income</v>
      </c>
      <c r="E344" s="1" t="s">
        <v>56</v>
      </c>
      <c r="F344" s="2">
        <v>42004</v>
      </c>
      <c r="G344" s="6">
        <v>706917.92</v>
      </c>
    </row>
    <row r="345" spans="1:7" x14ac:dyDescent="0.2">
      <c r="A345" s="5">
        <v>8</v>
      </c>
      <c r="B345" s="4" t="s">
        <v>12</v>
      </c>
      <c r="C345" s="4" t="str">
        <f>VLOOKUP(Taulukko1[[#This Row],[Rivivalinta]],Sheet1!$C$1:$E$42,2,FALSE)</f>
        <v>Totala kostnader</v>
      </c>
      <c r="D345" s="4" t="str">
        <f>VLOOKUP(Taulukko1[[#This Row],[Rivivalinta]],Sheet1!$C$1:$E$42,3,FALSE)</f>
        <v>Total expenses</v>
      </c>
      <c r="E345" s="1" t="s">
        <v>56</v>
      </c>
      <c r="F345" s="2">
        <v>42004</v>
      </c>
      <c r="G345" s="6">
        <v>195347.35</v>
      </c>
    </row>
    <row r="346" spans="1:7" x14ac:dyDescent="0.2">
      <c r="A346" s="5">
        <v>9</v>
      </c>
      <c r="B346" s="4" t="s">
        <v>13</v>
      </c>
      <c r="C346" s="4" t="str">
        <f>VLOOKUP(Taulukko1[[#This Row],[Rivivalinta]],Sheet1!$C$1:$E$42,2,FALSE)</f>
        <v>Nedskrivningar av lån och fordringar</v>
      </c>
      <c r="D346" s="4" t="str">
        <f>VLOOKUP(Taulukko1[[#This Row],[Rivivalinta]],Sheet1!$C$1:$E$42,3,FALSE)</f>
        <v>Impairments on loans and receivables</v>
      </c>
      <c r="E346" s="1" t="s">
        <v>56</v>
      </c>
      <c r="F346" s="2">
        <v>42004</v>
      </c>
      <c r="G346" s="6">
        <v>25192.98</v>
      </c>
    </row>
    <row r="347" spans="1:7" x14ac:dyDescent="0.2">
      <c r="A347" s="5">
        <v>10</v>
      </c>
      <c r="B347" s="4" t="s">
        <v>14</v>
      </c>
      <c r="C347" s="4" t="str">
        <f>VLOOKUP(Taulukko1[[#This Row],[Rivivalinta]],Sheet1!$C$1:$E$42,2,FALSE)</f>
        <v>Rörelsevinst/-förlust</v>
      </c>
      <c r="D347" s="4" t="str">
        <f>VLOOKUP(Taulukko1[[#This Row],[Rivivalinta]],Sheet1!$C$1:$E$42,3,FALSE)</f>
        <v>Operatingprofit/-loss</v>
      </c>
      <c r="E347" s="1" t="s">
        <v>56</v>
      </c>
      <c r="F347" s="2">
        <v>42004</v>
      </c>
      <c r="G347" s="6">
        <v>486377.59</v>
      </c>
    </row>
    <row r="348" spans="1:7" x14ac:dyDescent="0.2">
      <c r="A348" s="5">
        <v>11</v>
      </c>
      <c r="B348" s="4" t="s">
        <v>15</v>
      </c>
      <c r="C348" s="4" t="str">
        <f>VLOOKUP(Taulukko1[[#This Row],[Rivivalinta]],Sheet1!$C$1:$E$42,2,FALSE)</f>
        <v>Kontanta medel och kassabehållning hos centralbanker</v>
      </c>
      <c r="D348" s="4" t="str">
        <f>VLOOKUP(Taulukko1[[#This Row],[Rivivalinta]],Sheet1!$C$1:$E$42,3,FALSE)</f>
        <v>Cash and cash balances at central banks</v>
      </c>
      <c r="E348" s="1" t="s">
        <v>56</v>
      </c>
      <c r="F348" s="2">
        <v>42004</v>
      </c>
      <c r="G348" s="6">
        <v>4255409.2300000004</v>
      </c>
    </row>
    <row r="349" spans="1:7" x14ac:dyDescent="0.2">
      <c r="A349" s="5">
        <v>12</v>
      </c>
      <c r="B349" s="4" t="s">
        <v>16</v>
      </c>
      <c r="C349" s="4" t="str">
        <f>VLOOKUP(Taulukko1[[#This Row],[Rivivalinta]],Sheet1!$C$1:$E$42,2,FALSE)</f>
        <v>Lån och förskott till kreditinstitut</v>
      </c>
      <c r="D349" s="4" t="str">
        <f>VLOOKUP(Taulukko1[[#This Row],[Rivivalinta]],Sheet1!$C$1:$E$42,3,FALSE)</f>
        <v>Loans and advances to credit institutions</v>
      </c>
      <c r="E349" s="1" t="s">
        <v>56</v>
      </c>
      <c r="F349" s="2">
        <v>42004</v>
      </c>
      <c r="G349" s="6">
        <v>9585517.4900000002</v>
      </c>
    </row>
    <row r="350" spans="1:7" x14ac:dyDescent="0.2">
      <c r="A350" s="5">
        <v>13</v>
      </c>
      <c r="B350" s="4" t="s">
        <v>17</v>
      </c>
      <c r="C350" s="4" t="str">
        <f>VLOOKUP(Taulukko1[[#This Row],[Rivivalinta]],Sheet1!$C$1:$E$42,2,FALSE)</f>
        <v>Lån och förskott till allmänheten och offentliga samfund</v>
      </c>
      <c r="D350" s="4" t="str">
        <f>VLOOKUP(Taulukko1[[#This Row],[Rivivalinta]],Sheet1!$C$1:$E$42,3,FALSE)</f>
        <v>Loans and advances to the public and public sector entities</v>
      </c>
      <c r="E350" s="1" t="s">
        <v>56</v>
      </c>
      <c r="F350" s="2">
        <v>42004</v>
      </c>
      <c r="G350" s="6">
        <v>15561985.189999999</v>
      </c>
    </row>
    <row r="351" spans="1:7" x14ac:dyDescent="0.2">
      <c r="A351" s="5">
        <v>14</v>
      </c>
      <c r="B351" s="4" t="s">
        <v>18</v>
      </c>
      <c r="C351" s="4" t="str">
        <f>VLOOKUP(Taulukko1[[#This Row],[Rivivalinta]],Sheet1!$C$1:$E$42,2,FALSE)</f>
        <v>Värdepapper</v>
      </c>
      <c r="D351" s="4" t="str">
        <f>VLOOKUP(Taulukko1[[#This Row],[Rivivalinta]],Sheet1!$C$1:$E$42,3,FALSE)</f>
        <v>Debt securities</v>
      </c>
      <c r="E351" s="1" t="s">
        <v>56</v>
      </c>
      <c r="F351" s="2">
        <v>42004</v>
      </c>
      <c r="G351" s="6">
        <v>8647997.8800000008</v>
      </c>
    </row>
    <row r="352" spans="1:7" x14ac:dyDescent="0.2">
      <c r="A352" s="5">
        <v>15</v>
      </c>
      <c r="B352" s="4" t="s">
        <v>62</v>
      </c>
      <c r="C352" s="4" t="str">
        <f>VLOOKUP(Taulukko1[[#This Row],[Rivivalinta]],Sheet1!$C$1:$E$42,2,FALSE)</f>
        <v xml:space="preserve">Derivat </v>
      </c>
      <c r="D352" s="4" t="str">
        <f>VLOOKUP(Taulukko1[[#This Row],[Rivivalinta]],Sheet1!$C$1:$E$42,3,FALSE)</f>
        <v xml:space="preserve">Derivatives </v>
      </c>
      <c r="E352" s="1" t="s">
        <v>56</v>
      </c>
      <c r="F352" s="2">
        <v>42004</v>
      </c>
      <c r="G352" s="6">
        <v>5904058.9100000001</v>
      </c>
    </row>
    <row r="353" spans="1:7" x14ac:dyDescent="0.2">
      <c r="A353" s="5">
        <v>16</v>
      </c>
      <c r="B353" s="4" t="s">
        <v>20</v>
      </c>
      <c r="C353" s="4" t="str">
        <f>VLOOKUP(Taulukko1[[#This Row],[Rivivalinta]],Sheet1!$C$1:$E$42,2,FALSE)</f>
        <v>Övriga tillgångar</v>
      </c>
      <c r="D353" s="4" t="str">
        <f>VLOOKUP(Taulukko1[[#This Row],[Rivivalinta]],Sheet1!$C$1:$E$42,3,FALSE)</f>
        <v>Other assets</v>
      </c>
      <c r="E353" s="1" t="s">
        <v>56</v>
      </c>
      <c r="F353" s="2">
        <v>42004</v>
      </c>
      <c r="G353" s="6">
        <v>3319257.68</v>
      </c>
    </row>
    <row r="354" spans="1:7" x14ac:dyDescent="0.2">
      <c r="A354" s="5">
        <v>17</v>
      </c>
      <c r="B354" s="4" t="s">
        <v>21</v>
      </c>
      <c r="C354" s="4" t="str">
        <f>VLOOKUP(Taulukko1[[#This Row],[Rivivalinta]],Sheet1!$C$1:$E$42,2,FALSE)</f>
        <v>SUMMA TILLGÅNGAR</v>
      </c>
      <c r="D354" s="4" t="str">
        <f>VLOOKUP(Taulukko1[[#This Row],[Rivivalinta]],Sheet1!$C$1:$E$42,3,FALSE)</f>
        <v>TOTAL ASSETS</v>
      </c>
      <c r="E354" s="1" t="s">
        <v>56</v>
      </c>
      <c r="F354" s="2">
        <v>42004</v>
      </c>
      <c r="G354" s="6">
        <v>47274226.380000003</v>
      </c>
    </row>
    <row r="355" spans="1:7" x14ac:dyDescent="0.2">
      <c r="A355" s="5">
        <v>18</v>
      </c>
      <c r="B355" s="4" t="s">
        <v>22</v>
      </c>
      <c r="C355" s="4" t="str">
        <f>VLOOKUP(Taulukko1[[#This Row],[Rivivalinta]],Sheet1!$C$1:$E$42,2,FALSE)</f>
        <v>Inlåning från kreditinstitut</v>
      </c>
      <c r="D355" s="4" t="str">
        <f>VLOOKUP(Taulukko1[[#This Row],[Rivivalinta]],Sheet1!$C$1:$E$42,3,FALSE)</f>
        <v>Deposits from credit institutions</v>
      </c>
      <c r="E355" s="1" t="s">
        <v>56</v>
      </c>
      <c r="F355" s="2">
        <v>42004</v>
      </c>
      <c r="G355" s="6">
        <v>5181492.5999999996</v>
      </c>
    </row>
    <row r="356" spans="1:7" x14ac:dyDescent="0.2">
      <c r="A356" s="5">
        <v>19</v>
      </c>
      <c r="B356" s="4" t="s">
        <v>23</v>
      </c>
      <c r="C356" s="4" t="str">
        <f>VLOOKUP(Taulukko1[[#This Row],[Rivivalinta]],Sheet1!$C$1:$E$42,2,FALSE)</f>
        <v>Inlåning från allmänheten och offentliga samfund</v>
      </c>
      <c r="D356" s="4" t="str">
        <f>VLOOKUP(Taulukko1[[#This Row],[Rivivalinta]],Sheet1!$C$1:$E$42,3,FALSE)</f>
        <v>Deposits from the public and public sector entities</v>
      </c>
      <c r="E356" s="1" t="s">
        <v>56</v>
      </c>
      <c r="F356" s="2">
        <v>42004</v>
      </c>
      <c r="G356" s="6">
        <v>11261102.119999999</v>
      </c>
    </row>
    <row r="357" spans="1:7" x14ac:dyDescent="0.2">
      <c r="A357" s="5">
        <v>20</v>
      </c>
      <c r="B357" s="4" t="s">
        <v>24</v>
      </c>
      <c r="C357" s="4" t="str">
        <f>VLOOKUP(Taulukko1[[#This Row],[Rivivalinta]],Sheet1!$C$1:$E$42,2,FALSE)</f>
        <v>Emitterade skuldebrev</v>
      </c>
      <c r="D357" s="4" t="str">
        <f>VLOOKUP(Taulukko1[[#This Row],[Rivivalinta]],Sheet1!$C$1:$E$42,3,FALSE)</f>
        <v>Debt securities issued</v>
      </c>
      <c r="E357" s="1" t="s">
        <v>56</v>
      </c>
      <c r="F357" s="2">
        <v>42004</v>
      </c>
      <c r="G357" s="6">
        <v>19053951</v>
      </c>
    </row>
    <row r="358" spans="1:7" x14ac:dyDescent="0.2">
      <c r="A358" s="5">
        <v>22</v>
      </c>
      <c r="B358" s="4" t="s">
        <v>19</v>
      </c>
      <c r="C358" s="4" t="str">
        <f>VLOOKUP(Taulukko1[[#This Row],[Rivivalinta]],Sheet1!$C$1:$E$42,2,FALSE)</f>
        <v>Derivat</v>
      </c>
      <c r="D358" s="4" t="str">
        <f>VLOOKUP(Taulukko1[[#This Row],[Rivivalinta]],Sheet1!$C$1:$E$42,3,FALSE)</f>
        <v>Derivatives</v>
      </c>
      <c r="E358" s="1" t="s">
        <v>56</v>
      </c>
      <c r="F358" s="2">
        <v>42004</v>
      </c>
      <c r="G358" s="6">
        <v>5782830.71</v>
      </c>
    </row>
    <row r="359" spans="1:7" x14ac:dyDescent="0.2">
      <c r="A359" s="5">
        <v>23</v>
      </c>
      <c r="B359" s="4" t="s">
        <v>25</v>
      </c>
      <c r="C359" s="4" t="str">
        <f>VLOOKUP(Taulukko1[[#This Row],[Rivivalinta]],Sheet1!$C$1:$E$42,2,FALSE)</f>
        <v>Eget kapital</v>
      </c>
      <c r="D359" s="4" t="str">
        <f>VLOOKUP(Taulukko1[[#This Row],[Rivivalinta]],Sheet1!$C$1:$E$42,3,FALSE)</f>
        <v>Total equity</v>
      </c>
      <c r="E359" s="1" t="s">
        <v>56</v>
      </c>
      <c r="F359" s="2">
        <v>42004</v>
      </c>
      <c r="G359" s="6">
        <v>2092123.55</v>
      </c>
    </row>
    <row r="360" spans="1:7" x14ac:dyDescent="0.2">
      <c r="A360" s="5">
        <v>21</v>
      </c>
      <c r="B360" s="4" t="s">
        <v>26</v>
      </c>
      <c r="C360" s="4" t="str">
        <f>VLOOKUP(Taulukko1[[#This Row],[Rivivalinta]],Sheet1!$C$1:$E$42,2,FALSE)</f>
        <v>Övriga skulder</v>
      </c>
      <c r="D360" s="4" t="str">
        <f>VLOOKUP(Taulukko1[[#This Row],[Rivivalinta]],Sheet1!$C$1:$E$42,3,FALSE)</f>
        <v>Other liabilities</v>
      </c>
      <c r="E360" s="1" t="s">
        <v>56</v>
      </c>
      <c r="F360" s="2">
        <v>42004</v>
      </c>
      <c r="G360" s="6">
        <v>3902725.99</v>
      </c>
    </row>
    <row r="361" spans="1:7" x14ac:dyDescent="0.2">
      <c r="A361" s="5">
        <v>24</v>
      </c>
      <c r="B361" s="4" t="s">
        <v>27</v>
      </c>
      <c r="C361" s="4" t="str">
        <f>VLOOKUP(Taulukko1[[#This Row],[Rivivalinta]],Sheet1!$C$1:$E$42,2,FALSE)</f>
        <v>SUMMA EGET KAPITAL OCH SKULDER</v>
      </c>
      <c r="D361" s="4" t="str">
        <f>VLOOKUP(Taulukko1[[#This Row],[Rivivalinta]],Sheet1!$C$1:$E$42,3,FALSE)</f>
        <v>TOTAL EQUITY AND LIABILITIES</v>
      </c>
      <c r="E361" s="1" t="s">
        <v>56</v>
      </c>
      <c r="F361" s="2">
        <v>42004</v>
      </c>
      <c r="G361" s="6">
        <v>47274225.969999999</v>
      </c>
    </row>
    <row r="362" spans="1:7" x14ac:dyDescent="0.2">
      <c r="A362" s="5">
        <v>25</v>
      </c>
      <c r="B362" s="4" t="s">
        <v>28</v>
      </c>
      <c r="C362" s="4" t="str">
        <f>VLOOKUP(Taulukko1[[#This Row],[Rivivalinta]],Sheet1!$C$1:$E$42,2,FALSE)</f>
        <v>Exponering utanför balansräkningen</v>
      </c>
      <c r="D362" s="4" t="str">
        <f>VLOOKUP(Taulukko1[[#This Row],[Rivivalinta]],Sheet1!$C$1:$E$42,3,FALSE)</f>
        <v>Off balance sheet exposures</v>
      </c>
      <c r="E362" s="1" t="s">
        <v>56</v>
      </c>
      <c r="F362" s="2">
        <v>42004</v>
      </c>
      <c r="G362" s="6">
        <v>19858033.93</v>
      </c>
    </row>
    <row r="363" spans="1:7" x14ac:dyDescent="0.2">
      <c r="A363" s="5">
        <v>28</v>
      </c>
      <c r="B363" s="4" t="s">
        <v>29</v>
      </c>
      <c r="C363" s="4" t="str">
        <f>VLOOKUP(Taulukko1[[#This Row],[Rivivalinta]],Sheet1!$C$1:$E$42,2,FALSE)</f>
        <v>Kostnader/intäkter, %</v>
      </c>
      <c r="D363" s="4" t="str">
        <f>VLOOKUP(Taulukko1[[#This Row],[Rivivalinta]],Sheet1!$C$1:$E$42,3,FALSE)</f>
        <v>Cost/income ratio, %</v>
      </c>
      <c r="E363" s="1" t="s">
        <v>56</v>
      </c>
      <c r="F363" s="2">
        <v>42004</v>
      </c>
      <c r="G363" s="7">
        <v>0.22363091034141458</v>
      </c>
    </row>
    <row r="364" spans="1:7" x14ac:dyDescent="0.2">
      <c r="A364" s="5">
        <v>29</v>
      </c>
      <c r="B364" s="4" t="s">
        <v>30</v>
      </c>
      <c r="C364" s="4" t="str">
        <f>VLOOKUP(Taulukko1[[#This Row],[Rivivalinta]],Sheet1!$C$1:$E$42,2,FALSE)</f>
        <v>Nödlidande exponeringar/Exponeringar, %</v>
      </c>
      <c r="D364" s="4" t="str">
        <f>VLOOKUP(Taulukko1[[#This Row],[Rivivalinta]],Sheet1!$C$1:$E$42,3,FALSE)</f>
        <v>Non-performing exposures/Exposures, %</v>
      </c>
      <c r="E364" s="1" t="s">
        <v>56</v>
      </c>
      <c r="F364" s="2">
        <v>42004</v>
      </c>
      <c r="G364" s="7">
        <v>1.7027551728241375E-2</v>
      </c>
    </row>
    <row r="365" spans="1:7" x14ac:dyDescent="0.2">
      <c r="A365" s="5">
        <v>30</v>
      </c>
      <c r="B365" s="4" t="s">
        <v>31</v>
      </c>
      <c r="C365" s="4" t="str">
        <f>VLOOKUP(Taulukko1[[#This Row],[Rivivalinta]],Sheet1!$C$1:$E$42,2,FALSE)</f>
        <v>Upplupna avsättningar på nödlidande exponeringar/Nödlidande Exponeringar, %</v>
      </c>
      <c r="D365" s="4" t="str">
        <f>VLOOKUP(Taulukko1[[#This Row],[Rivivalinta]],Sheet1!$C$1:$E$42,3,FALSE)</f>
        <v>Accumulated impairments on non-performing exposures/Non-performing exposures, %</v>
      </c>
      <c r="E365" s="1" t="s">
        <v>56</v>
      </c>
      <c r="F365" s="2">
        <v>42004</v>
      </c>
      <c r="G365" s="7">
        <v>0.57276454232071172</v>
      </c>
    </row>
    <row r="366" spans="1:7" x14ac:dyDescent="0.2">
      <c r="A366" s="5">
        <v>31</v>
      </c>
      <c r="B366" s="4" t="s">
        <v>32</v>
      </c>
      <c r="C366" s="4" t="str">
        <f>VLOOKUP(Taulukko1[[#This Row],[Rivivalinta]],Sheet1!$C$1:$E$42,2,FALSE)</f>
        <v>Kapitalbas</v>
      </c>
      <c r="D366" s="4" t="str">
        <f>VLOOKUP(Taulukko1[[#This Row],[Rivivalinta]],Sheet1!$C$1:$E$42,3,FALSE)</f>
        <v>Own funds</v>
      </c>
      <c r="E366" s="1" t="s">
        <v>56</v>
      </c>
      <c r="F366" s="2">
        <v>42004</v>
      </c>
      <c r="G366" s="6">
        <v>3472210.6254000003</v>
      </c>
    </row>
    <row r="367" spans="1:7" x14ac:dyDescent="0.2">
      <c r="A367" s="5">
        <v>32</v>
      </c>
      <c r="B367" s="4" t="s">
        <v>33</v>
      </c>
      <c r="C367" s="4" t="str">
        <f>VLOOKUP(Taulukko1[[#This Row],[Rivivalinta]],Sheet1!$C$1:$E$42,2,FALSE)</f>
        <v>Kärnprimärkapital (CET 1)</v>
      </c>
      <c r="D367" s="4" t="str">
        <f>VLOOKUP(Taulukko1[[#This Row],[Rivivalinta]],Sheet1!$C$1:$E$42,3,FALSE)</f>
        <v>Common equity tier 1 capital (CET1)</v>
      </c>
      <c r="E367" s="1" t="s">
        <v>56</v>
      </c>
      <c r="F367" s="2">
        <v>42004</v>
      </c>
      <c r="G367" s="6">
        <v>2539700.1684000003</v>
      </c>
    </row>
    <row r="368" spans="1:7" x14ac:dyDescent="0.2">
      <c r="A368" s="5">
        <v>33</v>
      </c>
      <c r="B368" s="4" t="s">
        <v>34</v>
      </c>
      <c r="C368" s="4" t="str">
        <f>VLOOKUP(Taulukko1[[#This Row],[Rivivalinta]],Sheet1!$C$1:$E$42,2,FALSE)</f>
        <v>Övrigt primärkapital (AT 1)</v>
      </c>
      <c r="D368" s="4" t="str">
        <f>VLOOKUP(Taulukko1[[#This Row],[Rivivalinta]],Sheet1!$C$1:$E$42,3,FALSE)</f>
        <v>Additional tier 1 capital (AT 1)</v>
      </c>
      <c r="E368" s="1" t="s">
        <v>56</v>
      </c>
      <c r="F368" s="2">
        <v>42004</v>
      </c>
      <c r="G368" s="6">
        <v>218932</v>
      </c>
    </row>
    <row r="369" spans="1:7" x14ac:dyDescent="0.2">
      <c r="A369" s="5">
        <v>34</v>
      </c>
      <c r="B369" s="4" t="s">
        <v>35</v>
      </c>
      <c r="C369" s="4" t="str">
        <f>VLOOKUP(Taulukko1[[#This Row],[Rivivalinta]],Sheet1!$C$1:$E$42,2,FALSE)</f>
        <v>Supplementärkapital (T2)</v>
      </c>
      <c r="D369" s="4" t="str">
        <f>VLOOKUP(Taulukko1[[#This Row],[Rivivalinta]],Sheet1!$C$1:$E$42,3,FALSE)</f>
        <v>Tier 2 capital (T2)</v>
      </c>
      <c r="E369" s="1" t="s">
        <v>56</v>
      </c>
      <c r="F369" s="2">
        <v>42004</v>
      </c>
      <c r="G369" s="6">
        <v>713578.45698000002</v>
      </c>
    </row>
    <row r="370" spans="1:7" x14ac:dyDescent="0.2">
      <c r="A370" s="5">
        <v>35</v>
      </c>
      <c r="B370" s="4" t="s">
        <v>36</v>
      </c>
      <c r="C370" s="4" t="str">
        <f>VLOOKUP(Taulukko1[[#This Row],[Rivivalinta]],Sheet1!$C$1:$E$42,2,FALSE)</f>
        <v>Summa kapitalrelationer, %</v>
      </c>
      <c r="D370" s="4" t="str">
        <f>VLOOKUP(Taulukko1[[#This Row],[Rivivalinta]],Sheet1!$C$1:$E$42,3,FALSE)</f>
        <v>Own funds ratio, %</v>
      </c>
      <c r="E370" s="1" t="s">
        <v>56</v>
      </c>
      <c r="F370" s="2">
        <v>42004</v>
      </c>
      <c r="G370" s="7">
        <v>0.16534019525125809</v>
      </c>
    </row>
    <row r="371" spans="1:7" x14ac:dyDescent="0.2">
      <c r="A371" s="5">
        <v>36</v>
      </c>
      <c r="B371" s="4" t="s">
        <v>37</v>
      </c>
      <c r="C371" s="4" t="str">
        <f>VLOOKUP(Taulukko1[[#This Row],[Rivivalinta]],Sheet1!$C$1:$E$42,2,FALSE)</f>
        <v>Primärkapitalrelation, %</v>
      </c>
      <c r="D371" s="4" t="str">
        <f>VLOOKUP(Taulukko1[[#This Row],[Rivivalinta]],Sheet1!$C$1:$E$42,3,FALSE)</f>
        <v>Tier 1 ratio, %</v>
      </c>
      <c r="E371" s="1" t="s">
        <v>56</v>
      </c>
      <c r="F371" s="2">
        <v>42004</v>
      </c>
      <c r="G371" s="7">
        <v>0.13136091975904057</v>
      </c>
    </row>
    <row r="372" spans="1:7" x14ac:dyDescent="0.2">
      <c r="A372" s="5">
        <v>37</v>
      </c>
      <c r="B372" s="4" t="s">
        <v>38</v>
      </c>
      <c r="C372" s="4" t="str">
        <f>VLOOKUP(Taulukko1[[#This Row],[Rivivalinta]],Sheet1!$C$1:$E$42,2,FALSE)</f>
        <v>Kärnprimärkapitalrelation, %</v>
      </c>
      <c r="D372" s="4" t="str">
        <f>VLOOKUP(Taulukko1[[#This Row],[Rivivalinta]],Sheet1!$C$1:$E$42,3,FALSE)</f>
        <v>CET 1 ratio, %</v>
      </c>
      <c r="E372" s="1" t="s">
        <v>56</v>
      </c>
      <c r="F372" s="2">
        <v>42004</v>
      </c>
      <c r="G372" s="7">
        <v>0.12093578616779181</v>
      </c>
    </row>
    <row r="373" spans="1:7" x14ac:dyDescent="0.2">
      <c r="A373" s="5">
        <v>38</v>
      </c>
      <c r="B373" s="4" t="s">
        <v>39</v>
      </c>
      <c r="C373" s="4" t="str">
        <f>VLOOKUP(Taulukko1[[#This Row],[Rivivalinta]],Sheet1!$C$1:$E$42,2,FALSE)</f>
        <v>Summa exponeringsbelopp (RWA)</v>
      </c>
      <c r="D373" s="4" t="str">
        <f>VLOOKUP(Taulukko1[[#This Row],[Rivivalinta]],Sheet1!$C$1:$E$42,3,FALSE)</f>
        <v>Total risk weighted assets (RWA)</v>
      </c>
      <c r="E373" s="1" t="s">
        <v>56</v>
      </c>
      <c r="F373" s="2">
        <v>42004</v>
      </c>
      <c r="G373" s="6">
        <v>21000402.353</v>
      </c>
    </row>
    <row r="374" spans="1:7" x14ac:dyDescent="0.2">
      <c r="A374" s="5">
        <v>39</v>
      </c>
      <c r="B374" s="4" t="s">
        <v>40</v>
      </c>
      <c r="C374" s="4" t="str">
        <f>VLOOKUP(Taulukko1[[#This Row],[Rivivalinta]],Sheet1!$C$1:$E$42,2,FALSE)</f>
        <v>Exponeringsbelopp för kredit-, motpart- och utspädningsrisker</v>
      </c>
      <c r="D374" s="4" t="str">
        <f>VLOOKUP(Taulukko1[[#This Row],[Rivivalinta]],Sheet1!$C$1:$E$42,3,FALSE)</f>
        <v>Credit and counterparty risks</v>
      </c>
      <c r="E374" s="1" t="s">
        <v>56</v>
      </c>
      <c r="F374" s="2">
        <v>42004</v>
      </c>
      <c r="G374" s="6">
        <v>18084455.190000001</v>
      </c>
    </row>
    <row r="375" spans="1:7" x14ac:dyDescent="0.2">
      <c r="A375" s="5">
        <v>40</v>
      </c>
      <c r="B375" s="4" t="s">
        <v>41</v>
      </c>
      <c r="C375" s="4" t="str">
        <f>VLOOKUP(Taulukko1[[#This Row],[Rivivalinta]],Sheet1!$C$1:$E$42,2,FALSE)</f>
        <v>Exponeringsbelopp för positions-, valutakurs- och råvarurisker</v>
      </c>
      <c r="D375" s="4" t="str">
        <f>VLOOKUP(Taulukko1[[#This Row],[Rivivalinta]],Sheet1!$C$1:$E$42,3,FALSE)</f>
        <v>Position, currency and commodity risks</v>
      </c>
      <c r="E375" s="1" t="s">
        <v>56</v>
      </c>
      <c r="F375" s="2">
        <v>42004</v>
      </c>
      <c r="G375" s="6">
        <v>1467316.0236</v>
      </c>
    </row>
    <row r="376" spans="1:7" x14ac:dyDescent="0.2">
      <c r="A376" s="5">
        <v>41</v>
      </c>
      <c r="B376" s="4" t="s">
        <v>42</v>
      </c>
      <c r="C376" s="4" t="str">
        <f>VLOOKUP(Taulukko1[[#This Row],[Rivivalinta]],Sheet1!$C$1:$E$42,2,FALSE)</f>
        <v>Exponeringsbelopp för operativ risk</v>
      </c>
      <c r="D376" s="4" t="str">
        <f>VLOOKUP(Taulukko1[[#This Row],[Rivivalinta]],Sheet1!$C$1:$E$42,3,FALSE)</f>
        <v>Operational risks</v>
      </c>
      <c r="E376" s="1" t="s">
        <v>56</v>
      </c>
      <c r="F376" s="2">
        <v>42004</v>
      </c>
      <c r="G376" s="6">
        <v>1043255.3875</v>
      </c>
    </row>
    <row r="377" spans="1:7" x14ac:dyDescent="0.2">
      <c r="A377" s="5">
        <v>42</v>
      </c>
      <c r="B377" s="4" t="s">
        <v>43</v>
      </c>
      <c r="C377" s="4" t="str">
        <f>VLOOKUP(Taulukko1[[#This Row],[Rivivalinta]],Sheet1!$C$1:$E$42,2,FALSE)</f>
        <v>Övriga riskexponeringar</v>
      </c>
      <c r="D377" s="4" t="str">
        <f>VLOOKUP(Taulukko1[[#This Row],[Rivivalinta]],Sheet1!$C$1:$E$42,3,FALSE)</f>
        <v>Other risks</v>
      </c>
      <c r="E377" s="1" t="s">
        <v>56</v>
      </c>
      <c r="F377" s="2">
        <v>42004</v>
      </c>
      <c r="G377" s="6">
        <v>405375.75169999996</v>
      </c>
    </row>
    <row r="378" spans="1:7" x14ac:dyDescent="0.2">
      <c r="A378" s="5">
        <v>27</v>
      </c>
      <c r="B378" s="4" t="s">
        <v>53</v>
      </c>
      <c r="C378" s="4" t="str">
        <f>VLOOKUP(Taulukko1[[#This Row],[Rivivalinta]],Sheet1!$C$1:$E$42,2,FALSE)</f>
        <v>Avkastning på total tillgångar (ROA), %</v>
      </c>
      <c r="D378" s="4" t="str">
        <f>VLOOKUP(Taulukko1[[#This Row],[Rivivalinta]],Sheet1!$C$1:$E$42,3,FALSE)</f>
        <v>Return on total assets (ROA), %</v>
      </c>
      <c r="E378" s="1" t="s">
        <v>56</v>
      </c>
      <c r="F378" s="2">
        <v>42004</v>
      </c>
      <c r="G378" s="7">
        <v>9.6667355527892476E-3</v>
      </c>
    </row>
    <row r="379" spans="1:7" x14ac:dyDescent="0.2">
      <c r="A379" s="5">
        <v>26</v>
      </c>
      <c r="B379" s="4" t="s">
        <v>54</v>
      </c>
      <c r="C379" s="4" t="str">
        <f>VLOOKUP(Taulukko1[[#This Row],[Rivivalinta]],Sheet1!$C$1:$E$42,2,FALSE)</f>
        <v>Avkastning på eget kapital (ROE), %</v>
      </c>
      <c r="D379" s="4" t="str">
        <f>VLOOKUP(Taulukko1[[#This Row],[Rivivalinta]],Sheet1!$C$1:$E$42,3,FALSE)</f>
        <v>Return on equity (ROE), %</v>
      </c>
      <c r="E379" s="1" t="s">
        <v>56</v>
      </c>
      <c r="F379" s="2">
        <v>42004</v>
      </c>
      <c r="G379" s="30">
        <v>0.21538986004695904</v>
      </c>
    </row>
    <row r="380" spans="1:7" x14ac:dyDescent="0.2">
      <c r="A380" s="5">
        <v>1</v>
      </c>
      <c r="B380" s="4" t="s">
        <v>5</v>
      </c>
      <c r="C380" s="4" t="str">
        <f>VLOOKUP(Taulukko1[[#This Row],[Rivivalinta]],Sheet1!$C$1:$E$42,2,FALSE)</f>
        <v>Räntenetto</v>
      </c>
      <c r="D380" s="4" t="str">
        <f>VLOOKUP(Taulukko1[[#This Row],[Rivivalinta]],Sheet1!$C$1:$E$42,3,FALSE)</f>
        <v>Net interest margin</v>
      </c>
      <c r="E380" s="1" t="s">
        <v>49</v>
      </c>
      <c r="F380" s="2">
        <v>42004</v>
      </c>
      <c r="G380" s="6">
        <v>52023.165929999996</v>
      </c>
    </row>
    <row r="381" spans="1:7" x14ac:dyDescent="0.2">
      <c r="A381" s="5">
        <v>2</v>
      </c>
      <c r="B381" s="4" t="s">
        <v>6</v>
      </c>
      <c r="C381" s="4" t="str">
        <f>VLOOKUP(Taulukko1[[#This Row],[Rivivalinta]],Sheet1!$C$1:$E$42,2,FALSE)</f>
        <v>Netto, avgifts- och provisionsintäkter</v>
      </c>
      <c r="D381" s="4" t="str">
        <f>VLOOKUP(Taulukko1[[#This Row],[Rivivalinta]],Sheet1!$C$1:$E$42,3,FALSE)</f>
        <v>Net fee and commission income</v>
      </c>
      <c r="E381" s="1" t="s">
        <v>49</v>
      </c>
      <c r="F381" s="2">
        <v>42004</v>
      </c>
      <c r="G381" s="6">
        <v>14164.9509</v>
      </c>
    </row>
    <row r="382" spans="1:7" x14ac:dyDescent="0.2">
      <c r="A382" s="5">
        <v>3</v>
      </c>
      <c r="B382" s="4" t="s">
        <v>7</v>
      </c>
      <c r="C382" s="4" t="str">
        <f>VLOOKUP(Taulukko1[[#This Row],[Rivivalinta]],Sheet1!$C$1:$E$42,2,FALSE)</f>
        <v>Avgifts- och provisionsintäkter</v>
      </c>
      <c r="D382" s="4" t="str">
        <f>VLOOKUP(Taulukko1[[#This Row],[Rivivalinta]],Sheet1!$C$1:$E$42,3,FALSE)</f>
        <v>Fee and commission income</v>
      </c>
      <c r="E382" s="1" t="s">
        <v>49</v>
      </c>
      <c r="F382" s="2">
        <v>42004</v>
      </c>
      <c r="G382" s="6">
        <v>17052.016909999998</v>
      </c>
    </row>
    <row r="383" spans="1:7" x14ac:dyDescent="0.2">
      <c r="A383" s="5">
        <v>4</v>
      </c>
      <c r="B383" s="4" t="s">
        <v>8</v>
      </c>
      <c r="C383" s="4" t="str">
        <f>VLOOKUP(Taulukko1[[#This Row],[Rivivalinta]],Sheet1!$C$1:$E$42,2,FALSE)</f>
        <v>Avgifts- och provisionskostnader</v>
      </c>
      <c r="D383" s="4" t="str">
        <f>VLOOKUP(Taulukko1[[#This Row],[Rivivalinta]],Sheet1!$C$1:$E$42,3,FALSE)</f>
        <v>Fee and commission expenses</v>
      </c>
      <c r="E383" s="1" t="s">
        <v>49</v>
      </c>
      <c r="F383" s="2">
        <v>42004</v>
      </c>
      <c r="G383" s="6">
        <v>2887.0660099999996</v>
      </c>
    </row>
    <row r="384" spans="1:7" x14ac:dyDescent="0.2">
      <c r="A384" s="5">
        <v>5</v>
      </c>
      <c r="B384" s="4" t="s">
        <v>9</v>
      </c>
      <c r="C384" s="4" t="str">
        <f>VLOOKUP(Taulukko1[[#This Row],[Rivivalinta]],Sheet1!$C$1:$E$42,2,FALSE)</f>
        <v>Nettointäkter från handel och investeringar</v>
      </c>
      <c r="D384" s="4" t="str">
        <f>VLOOKUP(Taulukko1[[#This Row],[Rivivalinta]],Sheet1!$C$1:$E$42,3,FALSE)</f>
        <v>Net trading and investing income</v>
      </c>
      <c r="E384" s="1" t="s">
        <v>49</v>
      </c>
      <c r="F384" s="2">
        <v>42004</v>
      </c>
      <c r="G384" s="6">
        <v>15951.298620000001</v>
      </c>
    </row>
    <row r="385" spans="1:7" x14ac:dyDescent="0.2">
      <c r="A385" s="5">
        <v>6</v>
      </c>
      <c r="B385" s="4" t="s">
        <v>10</v>
      </c>
      <c r="C385" s="4" t="str">
        <f>VLOOKUP(Taulukko1[[#This Row],[Rivivalinta]],Sheet1!$C$1:$E$42,2,FALSE)</f>
        <v>Övriga intäkter</v>
      </c>
      <c r="D385" s="4" t="str">
        <f>VLOOKUP(Taulukko1[[#This Row],[Rivivalinta]],Sheet1!$C$1:$E$42,3,FALSE)</f>
        <v>Other income</v>
      </c>
      <c r="E385" s="1" t="s">
        <v>49</v>
      </c>
      <c r="F385" s="2">
        <v>42004</v>
      </c>
      <c r="G385" s="6">
        <v>9530.0227300000006</v>
      </c>
    </row>
    <row r="386" spans="1:7" x14ac:dyDescent="0.2">
      <c r="A386" s="5">
        <v>7</v>
      </c>
      <c r="B386" s="4" t="s">
        <v>11</v>
      </c>
      <c r="C386" s="4" t="str">
        <f>VLOOKUP(Taulukko1[[#This Row],[Rivivalinta]],Sheet1!$C$1:$E$42,2,FALSE)</f>
        <v>Totala inkomster</v>
      </c>
      <c r="D386" s="4" t="str">
        <f>VLOOKUP(Taulukko1[[#This Row],[Rivivalinta]],Sheet1!$C$1:$E$42,3,FALSE)</f>
        <v>Total income</v>
      </c>
      <c r="E386" s="1" t="s">
        <v>49</v>
      </c>
      <c r="F386" s="2">
        <v>42004</v>
      </c>
      <c r="G386" s="6">
        <v>91669.438179999997</v>
      </c>
    </row>
    <row r="387" spans="1:7" x14ac:dyDescent="0.2">
      <c r="A387" s="5">
        <v>8</v>
      </c>
      <c r="B387" s="4" t="s">
        <v>12</v>
      </c>
      <c r="C387" s="4" t="str">
        <f>VLOOKUP(Taulukko1[[#This Row],[Rivivalinta]],Sheet1!$C$1:$E$42,2,FALSE)</f>
        <v>Totala kostnader</v>
      </c>
      <c r="D387" s="4" t="str">
        <f>VLOOKUP(Taulukko1[[#This Row],[Rivivalinta]],Sheet1!$C$1:$E$42,3,FALSE)</f>
        <v>Total expenses</v>
      </c>
      <c r="E387" s="1" t="s">
        <v>49</v>
      </c>
      <c r="F387" s="2">
        <v>42004</v>
      </c>
      <c r="G387" s="6">
        <v>74849.376860000004</v>
      </c>
    </row>
    <row r="388" spans="1:7" x14ac:dyDescent="0.2">
      <c r="A388" s="5">
        <v>9</v>
      </c>
      <c r="B388" s="4" t="s">
        <v>13</v>
      </c>
      <c r="C388" s="4" t="str">
        <f>VLOOKUP(Taulukko1[[#This Row],[Rivivalinta]],Sheet1!$C$1:$E$42,2,FALSE)</f>
        <v>Nedskrivningar av lån och fordringar</v>
      </c>
      <c r="D388" s="4" t="str">
        <f>VLOOKUP(Taulukko1[[#This Row],[Rivivalinta]],Sheet1!$C$1:$E$42,3,FALSE)</f>
        <v>Impairments on loans and receivables</v>
      </c>
      <c r="E388" s="1" t="s">
        <v>49</v>
      </c>
      <c r="F388" s="2">
        <v>42004</v>
      </c>
      <c r="G388" s="6">
        <v>2319.09629</v>
      </c>
    </row>
    <row r="389" spans="1:7" x14ac:dyDescent="0.2">
      <c r="A389" s="5">
        <v>10</v>
      </c>
      <c r="B389" s="4" t="s">
        <v>14</v>
      </c>
      <c r="C389" s="4" t="str">
        <f>VLOOKUP(Taulukko1[[#This Row],[Rivivalinta]],Sheet1!$C$1:$E$42,2,FALSE)</f>
        <v>Rörelsevinst/-förlust</v>
      </c>
      <c r="D389" s="4" t="str">
        <f>VLOOKUP(Taulukko1[[#This Row],[Rivivalinta]],Sheet1!$C$1:$E$42,3,FALSE)</f>
        <v>Operatingprofit/-loss</v>
      </c>
      <c r="E389" s="1" t="s">
        <v>49</v>
      </c>
      <c r="F389" s="2">
        <v>42004</v>
      </c>
      <c r="G389" s="6">
        <v>14500.965029999999</v>
      </c>
    </row>
    <row r="390" spans="1:7" x14ac:dyDescent="0.2">
      <c r="A390" s="5">
        <v>11</v>
      </c>
      <c r="B390" s="4" t="s">
        <v>15</v>
      </c>
      <c r="C390" s="4" t="str">
        <f>VLOOKUP(Taulukko1[[#This Row],[Rivivalinta]],Sheet1!$C$1:$E$42,2,FALSE)</f>
        <v>Kontanta medel och kassabehållning hos centralbanker</v>
      </c>
      <c r="D390" s="4" t="str">
        <f>VLOOKUP(Taulukko1[[#This Row],[Rivivalinta]],Sheet1!$C$1:$E$42,3,FALSE)</f>
        <v>Cash and cash balances at central banks</v>
      </c>
      <c r="E390" s="1" t="s">
        <v>49</v>
      </c>
      <c r="F390" s="2">
        <v>42004</v>
      </c>
      <c r="G390" s="6">
        <v>188248.37776</v>
      </c>
    </row>
    <row r="391" spans="1:7" x14ac:dyDescent="0.2">
      <c r="A391" s="5">
        <v>12</v>
      </c>
      <c r="B391" s="4" t="s">
        <v>16</v>
      </c>
      <c r="C391" s="4" t="str">
        <f>VLOOKUP(Taulukko1[[#This Row],[Rivivalinta]],Sheet1!$C$1:$E$42,2,FALSE)</f>
        <v>Lån och förskott till kreditinstitut</v>
      </c>
      <c r="D391" s="4" t="str">
        <f>VLOOKUP(Taulukko1[[#This Row],[Rivivalinta]],Sheet1!$C$1:$E$42,3,FALSE)</f>
        <v>Loans and advances to credit institutions</v>
      </c>
      <c r="E391" s="1" t="s">
        <v>49</v>
      </c>
      <c r="F391" s="2">
        <v>42004</v>
      </c>
      <c r="G391" s="6">
        <v>50.353549999998883</v>
      </c>
    </row>
    <row r="392" spans="1:7" x14ac:dyDescent="0.2">
      <c r="A392" s="5">
        <v>13</v>
      </c>
      <c r="B392" s="4" t="s">
        <v>17</v>
      </c>
      <c r="C392" s="4" t="str">
        <f>VLOOKUP(Taulukko1[[#This Row],[Rivivalinta]],Sheet1!$C$1:$E$42,2,FALSE)</f>
        <v>Lån och förskott till allmänheten och offentliga samfund</v>
      </c>
      <c r="D392" s="4" t="str">
        <f>VLOOKUP(Taulukko1[[#This Row],[Rivivalinta]],Sheet1!$C$1:$E$42,3,FALSE)</f>
        <v>Loans and advances to the public and public sector entities</v>
      </c>
      <c r="E392" s="1" t="s">
        <v>49</v>
      </c>
      <c r="F392" s="2">
        <v>42004</v>
      </c>
      <c r="G392" s="6">
        <v>2614512.2971899998</v>
      </c>
    </row>
    <row r="393" spans="1:7" x14ac:dyDescent="0.2">
      <c r="A393" s="5">
        <v>14</v>
      </c>
      <c r="B393" s="4" t="s">
        <v>18</v>
      </c>
      <c r="C393" s="4" t="str">
        <f>VLOOKUP(Taulukko1[[#This Row],[Rivivalinta]],Sheet1!$C$1:$E$42,2,FALSE)</f>
        <v>Värdepapper</v>
      </c>
      <c r="D393" s="4" t="str">
        <f>VLOOKUP(Taulukko1[[#This Row],[Rivivalinta]],Sheet1!$C$1:$E$42,3,FALSE)</f>
        <v>Debt securities</v>
      </c>
      <c r="E393" s="1" t="s">
        <v>49</v>
      </c>
      <c r="F393" s="2">
        <v>42004</v>
      </c>
      <c r="G393" s="6">
        <v>1888246.7503799999</v>
      </c>
    </row>
    <row r="394" spans="1:7" x14ac:dyDescent="0.2">
      <c r="A394" s="5">
        <v>15</v>
      </c>
      <c r="B394" s="4" t="s">
        <v>62</v>
      </c>
      <c r="C394" s="4" t="str">
        <f>VLOOKUP(Taulukko1[[#This Row],[Rivivalinta]],Sheet1!$C$1:$E$42,2,FALSE)</f>
        <v xml:space="preserve">Derivat </v>
      </c>
      <c r="D394" s="4" t="str">
        <f>VLOOKUP(Taulukko1[[#This Row],[Rivivalinta]],Sheet1!$C$1:$E$42,3,FALSE)</f>
        <v xml:space="preserve">Derivatives </v>
      </c>
      <c r="E394" s="1" t="s">
        <v>49</v>
      </c>
      <c r="F394" s="2">
        <v>42004</v>
      </c>
      <c r="G394" s="6">
        <v>1450.6371200000001</v>
      </c>
    </row>
    <row r="395" spans="1:7" x14ac:dyDescent="0.2">
      <c r="A395" s="5">
        <v>16</v>
      </c>
      <c r="B395" s="4" t="s">
        <v>20</v>
      </c>
      <c r="C395" s="4" t="str">
        <f>VLOOKUP(Taulukko1[[#This Row],[Rivivalinta]],Sheet1!$C$1:$E$42,2,FALSE)</f>
        <v>Övriga tillgångar</v>
      </c>
      <c r="D395" s="4" t="str">
        <f>VLOOKUP(Taulukko1[[#This Row],[Rivivalinta]],Sheet1!$C$1:$E$42,3,FALSE)</f>
        <v>Other assets</v>
      </c>
      <c r="E395" s="1" t="s">
        <v>49</v>
      </c>
      <c r="F395" s="2">
        <v>42004</v>
      </c>
      <c r="G395" s="6">
        <v>70349.744529999371</v>
      </c>
    </row>
    <row r="396" spans="1:7" x14ac:dyDescent="0.2">
      <c r="A396" s="5">
        <v>17</v>
      </c>
      <c r="B396" s="4" t="s">
        <v>21</v>
      </c>
      <c r="C396" s="4" t="str">
        <f>VLOOKUP(Taulukko1[[#This Row],[Rivivalinta]],Sheet1!$C$1:$E$42,2,FALSE)</f>
        <v>SUMMA TILLGÅNGAR</v>
      </c>
      <c r="D396" s="4" t="str">
        <f>VLOOKUP(Taulukko1[[#This Row],[Rivivalinta]],Sheet1!$C$1:$E$42,3,FALSE)</f>
        <v>TOTAL ASSETS</v>
      </c>
      <c r="E396" s="1" t="s">
        <v>49</v>
      </c>
      <c r="F396" s="2">
        <v>42004</v>
      </c>
      <c r="G396" s="6">
        <v>4762858.16053</v>
      </c>
    </row>
    <row r="397" spans="1:7" x14ac:dyDescent="0.2">
      <c r="A397" s="5">
        <v>18</v>
      </c>
      <c r="B397" s="4" t="s">
        <v>22</v>
      </c>
      <c r="C397" s="4" t="str">
        <f>VLOOKUP(Taulukko1[[#This Row],[Rivivalinta]],Sheet1!$C$1:$E$42,2,FALSE)</f>
        <v>Inlåning från kreditinstitut</v>
      </c>
      <c r="D397" s="4" t="str">
        <f>VLOOKUP(Taulukko1[[#This Row],[Rivivalinta]],Sheet1!$C$1:$E$42,3,FALSE)</f>
        <v>Deposits from credit institutions</v>
      </c>
      <c r="E397" s="1" t="s">
        <v>49</v>
      </c>
      <c r="F397" s="2">
        <v>42004</v>
      </c>
      <c r="G397" s="6">
        <v>53561.172479999994</v>
      </c>
    </row>
    <row r="398" spans="1:7" x14ac:dyDescent="0.2">
      <c r="A398" s="5">
        <v>19</v>
      </c>
      <c r="B398" s="4" t="s">
        <v>23</v>
      </c>
      <c r="C398" s="4" t="str">
        <f>VLOOKUP(Taulukko1[[#This Row],[Rivivalinta]],Sheet1!$C$1:$E$42,2,FALSE)</f>
        <v>Inlåning från allmänheten och offentliga samfund</v>
      </c>
      <c r="D398" s="4" t="str">
        <f>VLOOKUP(Taulukko1[[#This Row],[Rivivalinta]],Sheet1!$C$1:$E$42,3,FALSE)</f>
        <v>Deposits from the public and public sector entities</v>
      </c>
      <c r="E398" s="1" t="s">
        <v>49</v>
      </c>
      <c r="F398" s="2">
        <v>42004</v>
      </c>
      <c r="G398" s="6">
        <v>4027029.4000399997</v>
      </c>
    </row>
    <row r="399" spans="1:7" x14ac:dyDescent="0.2">
      <c r="A399" s="5">
        <v>20</v>
      </c>
      <c r="B399" s="4" t="s">
        <v>24</v>
      </c>
      <c r="C399" s="4" t="str">
        <f>VLOOKUP(Taulukko1[[#This Row],[Rivivalinta]],Sheet1!$C$1:$E$42,2,FALSE)</f>
        <v>Emitterade skuldebrev</v>
      </c>
      <c r="D399" s="4" t="str">
        <f>VLOOKUP(Taulukko1[[#This Row],[Rivivalinta]],Sheet1!$C$1:$E$42,3,FALSE)</f>
        <v>Debt securities issued</v>
      </c>
      <c r="E399" s="1" t="s">
        <v>49</v>
      </c>
      <c r="F399" s="2">
        <v>42004</v>
      </c>
      <c r="G399" s="6">
        <v>98888.644650000002</v>
      </c>
    </row>
    <row r="400" spans="1:7" x14ac:dyDescent="0.2">
      <c r="A400" s="5">
        <v>22</v>
      </c>
      <c r="B400" s="4" t="s">
        <v>19</v>
      </c>
      <c r="C400" s="4" t="str">
        <f>VLOOKUP(Taulukko1[[#This Row],[Rivivalinta]],Sheet1!$C$1:$E$42,2,FALSE)</f>
        <v>Derivat</v>
      </c>
      <c r="D400" s="4" t="str">
        <f>VLOOKUP(Taulukko1[[#This Row],[Rivivalinta]],Sheet1!$C$1:$E$42,3,FALSE)</f>
        <v>Derivatives</v>
      </c>
      <c r="E400" s="1" t="s">
        <v>49</v>
      </c>
      <c r="F400" s="2">
        <v>42004</v>
      </c>
      <c r="G400" s="6">
        <v>15324.271847000002</v>
      </c>
    </row>
    <row r="401" spans="1:7" x14ac:dyDescent="0.2">
      <c r="A401" s="5">
        <v>23</v>
      </c>
      <c r="B401" s="4" t="s">
        <v>25</v>
      </c>
      <c r="C401" s="4" t="str">
        <f>VLOOKUP(Taulukko1[[#This Row],[Rivivalinta]],Sheet1!$C$1:$E$42,2,FALSE)</f>
        <v>Eget kapital</v>
      </c>
      <c r="D401" s="4" t="str">
        <f>VLOOKUP(Taulukko1[[#This Row],[Rivivalinta]],Sheet1!$C$1:$E$42,3,FALSE)</f>
        <v>Total equity</v>
      </c>
      <c r="E401" s="1" t="s">
        <v>49</v>
      </c>
      <c r="F401" s="2">
        <v>42004</v>
      </c>
      <c r="G401" s="6">
        <v>382778.43119500001</v>
      </c>
    </row>
    <row r="402" spans="1:7" x14ac:dyDescent="0.2">
      <c r="A402" s="5">
        <v>21</v>
      </c>
      <c r="B402" s="4" t="s">
        <v>26</v>
      </c>
      <c r="C402" s="4" t="str">
        <f>VLOOKUP(Taulukko1[[#This Row],[Rivivalinta]],Sheet1!$C$1:$E$42,2,FALSE)</f>
        <v>Övriga skulder</v>
      </c>
      <c r="D402" s="4" t="str">
        <f>VLOOKUP(Taulukko1[[#This Row],[Rivivalinta]],Sheet1!$C$1:$E$42,3,FALSE)</f>
        <v>Other liabilities</v>
      </c>
      <c r="E402" s="1" t="s">
        <v>49</v>
      </c>
      <c r="F402" s="2">
        <v>42004</v>
      </c>
      <c r="G402" s="6">
        <v>185276.2287200003</v>
      </c>
    </row>
    <row r="403" spans="1:7" x14ac:dyDescent="0.2">
      <c r="A403" s="5">
        <v>24</v>
      </c>
      <c r="B403" s="4" t="s">
        <v>27</v>
      </c>
      <c r="C403" s="4" t="str">
        <f>VLOOKUP(Taulukko1[[#This Row],[Rivivalinta]],Sheet1!$C$1:$E$42,2,FALSE)</f>
        <v>SUMMA EGET KAPITAL OCH SKULDER</v>
      </c>
      <c r="D403" s="4" t="str">
        <f>VLOOKUP(Taulukko1[[#This Row],[Rivivalinta]],Sheet1!$C$1:$E$42,3,FALSE)</f>
        <v>TOTAL EQUITY AND LIABILITIES</v>
      </c>
      <c r="E403" s="1" t="s">
        <v>49</v>
      </c>
      <c r="F403" s="2">
        <v>42004</v>
      </c>
      <c r="G403" s="6">
        <v>4762858.1489320006</v>
      </c>
    </row>
    <row r="404" spans="1:7" x14ac:dyDescent="0.2">
      <c r="A404" s="5">
        <v>25</v>
      </c>
      <c r="B404" s="4" t="s">
        <v>28</v>
      </c>
      <c r="C404" s="4" t="str">
        <f>VLOOKUP(Taulukko1[[#This Row],[Rivivalinta]],Sheet1!$C$1:$E$42,2,FALSE)</f>
        <v>Exponering utanför balansräkningen</v>
      </c>
      <c r="D404" s="4" t="str">
        <f>VLOOKUP(Taulukko1[[#This Row],[Rivivalinta]],Sheet1!$C$1:$E$42,3,FALSE)</f>
        <v>Off balance sheet exposures</v>
      </c>
      <c r="E404" s="1" t="s">
        <v>49</v>
      </c>
      <c r="F404" s="2">
        <v>42004</v>
      </c>
      <c r="G404" s="6">
        <v>1404672.5126800002</v>
      </c>
    </row>
    <row r="405" spans="1:7" x14ac:dyDescent="0.2">
      <c r="A405" s="5">
        <v>28</v>
      </c>
      <c r="B405" s="4" t="s">
        <v>29</v>
      </c>
      <c r="C405" s="4" t="str">
        <f>VLOOKUP(Taulukko1[[#This Row],[Rivivalinta]],Sheet1!$C$1:$E$42,2,FALSE)</f>
        <v>Kostnader/intäkter, %</v>
      </c>
      <c r="D405" s="4" t="str">
        <f>VLOOKUP(Taulukko1[[#This Row],[Rivivalinta]],Sheet1!$C$1:$E$42,3,FALSE)</f>
        <v>Cost/income ratio, %</v>
      </c>
      <c r="E405" s="1" t="s">
        <v>49</v>
      </c>
      <c r="F405" s="2">
        <v>42004</v>
      </c>
      <c r="G405" s="7">
        <v>0.80416728532269932</v>
      </c>
    </row>
    <row r="406" spans="1:7" x14ac:dyDescent="0.2">
      <c r="A406" s="5">
        <v>29</v>
      </c>
      <c r="B406" s="4" t="s">
        <v>30</v>
      </c>
      <c r="C406" s="4" t="str">
        <f>VLOOKUP(Taulukko1[[#This Row],[Rivivalinta]],Sheet1!$C$1:$E$42,2,FALSE)</f>
        <v>Nödlidande exponeringar/Exponeringar, %</v>
      </c>
      <c r="D406" s="4" t="str">
        <f>VLOOKUP(Taulukko1[[#This Row],[Rivivalinta]],Sheet1!$C$1:$E$42,3,FALSE)</f>
        <v>Non-performing exposures/Exposures, %</v>
      </c>
      <c r="E406" s="1" t="s">
        <v>49</v>
      </c>
      <c r="F406" s="2">
        <v>42004</v>
      </c>
      <c r="G406" s="7">
        <v>2.261525107996625E-3</v>
      </c>
    </row>
    <row r="407" spans="1:7" x14ac:dyDescent="0.2">
      <c r="A407" s="5">
        <v>30</v>
      </c>
      <c r="B407" s="4" t="s">
        <v>31</v>
      </c>
      <c r="C407" s="4" t="str">
        <f>VLOOKUP(Taulukko1[[#This Row],[Rivivalinta]],Sheet1!$C$1:$E$42,2,FALSE)</f>
        <v>Upplupna avsättningar på nödlidande exponeringar/Nödlidande Exponeringar, %</v>
      </c>
      <c r="D407" s="4" t="str">
        <f>VLOOKUP(Taulukko1[[#This Row],[Rivivalinta]],Sheet1!$C$1:$E$42,3,FALSE)</f>
        <v>Accumulated impairments on non-performing exposures/Non-performing exposures, %</v>
      </c>
      <c r="E407" s="1" t="s">
        <v>49</v>
      </c>
      <c r="F407" s="2">
        <v>42004</v>
      </c>
      <c r="G407" s="7">
        <v>1.2100535407151869E-2</v>
      </c>
    </row>
    <row r="408" spans="1:7" x14ac:dyDescent="0.2">
      <c r="A408" s="5">
        <v>31</v>
      </c>
      <c r="B408" s="4" t="s">
        <v>32</v>
      </c>
      <c r="C408" s="4" t="str">
        <f>VLOOKUP(Taulukko1[[#This Row],[Rivivalinta]],Sheet1!$C$1:$E$42,2,FALSE)</f>
        <v>Kapitalbas</v>
      </c>
      <c r="D408" s="4" t="str">
        <f>VLOOKUP(Taulukko1[[#This Row],[Rivivalinta]],Sheet1!$C$1:$E$42,3,FALSE)</f>
        <v>Own funds</v>
      </c>
      <c r="E408" s="1" t="s">
        <v>49</v>
      </c>
      <c r="F408" s="2">
        <v>42004</v>
      </c>
      <c r="G408" s="6">
        <v>376412.48300000001</v>
      </c>
    </row>
    <row r="409" spans="1:7" x14ac:dyDescent="0.2">
      <c r="A409" s="5">
        <v>32</v>
      </c>
      <c r="B409" s="4" t="s">
        <v>33</v>
      </c>
      <c r="C409" s="4" t="str">
        <f>VLOOKUP(Taulukko1[[#This Row],[Rivivalinta]],Sheet1!$C$1:$E$42,2,FALSE)</f>
        <v>Kärnprimärkapital (CET 1)</v>
      </c>
      <c r="D409" s="4" t="str">
        <f>VLOOKUP(Taulukko1[[#This Row],[Rivivalinta]],Sheet1!$C$1:$E$42,3,FALSE)</f>
        <v>Common equity tier 1 capital (CET1)</v>
      </c>
      <c r="E409" s="1" t="s">
        <v>49</v>
      </c>
      <c r="F409" s="2">
        <v>42004</v>
      </c>
      <c r="G409" s="6">
        <v>335570.75099999999</v>
      </c>
    </row>
    <row r="410" spans="1:7" x14ac:dyDescent="0.2">
      <c r="A410" s="5">
        <v>33</v>
      </c>
      <c r="B410" s="4" t="s">
        <v>34</v>
      </c>
      <c r="C410" s="4" t="str">
        <f>VLOOKUP(Taulukko1[[#This Row],[Rivivalinta]],Sheet1!$C$1:$E$42,2,FALSE)</f>
        <v>Övrigt primärkapital (AT 1)</v>
      </c>
      <c r="D410" s="4" t="str">
        <f>VLOOKUP(Taulukko1[[#This Row],[Rivivalinta]],Sheet1!$C$1:$E$42,3,FALSE)</f>
        <v>Additional tier 1 capital (AT 1)</v>
      </c>
      <c r="E410" s="1" t="s">
        <v>49</v>
      </c>
      <c r="F410" s="2">
        <v>42004</v>
      </c>
      <c r="G410" s="6"/>
    </row>
    <row r="411" spans="1:7" x14ac:dyDescent="0.2">
      <c r="A411" s="5">
        <v>34</v>
      </c>
      <c r="B411" s="4" t="s">
        <v>35</v>
      </c>
      <c r="C411" s="4" t="str">
        <f>VLOOKUP(Taulukko1[[#This Row],[Rivivalinta]],Sheet1!$C$1:$E$42,2,FALSE)</f>
        <v>Supplementärkapital (T2)</v>
      </c>
      <c r="D411" s="4" t="str">
        <f>VLOOKUP(Taulukko1[[#This Row],[Rivivalinta]],Sheet1!$C$1:$E$42,3,FALSE)</f>
        <v>Tier 2 capital (T2)</v>
      </c>
      <c r="E411" s="1" t="s">
        <v>49</v>
      </c>
      <c r="F411" s="2">
        <v>42004</v>
      </c>
      <c r="G411" s="6">
        <v>40841.732000000004</v>
      </c>
    </row>
    <row r="412" spans="1:7" x14ac:dyDescent="0.2">
      <c r="A412" s="5">
        <v>35</v>
      </c>
      <c r="B412" s="4" t="s">
        <v>36</v>
      </c>
      <c r="C412" s="4" t="str">
        <f>VLOOKUP(Taulukko1[[#This Row],[Rivivalinta]],Sheet1!$C$1:$E$42,2,FALSE)</f>
        <v>Summa kapitalrelationer, %</v>
      </c>
      <c r="D412" s="4" t="str">
        <f>VLOOKUP(Taulukko1[[#This Row],[Rivivalinta]],Sheet1!$C$1:$E$42,3,FALSE)</f>
        <v>Own funds ratio, %</v>
      </c>
      <c r="E412" s="1" t="s">
        <v>49</v>
      </c>
      <c r="F412" s="2">
        <v>42004</v>
      </c>
      <c r="G412" s="7">
        <v>0.16823087964998953</v>
      </c>
    </row>
    <row r="413" spans="1:7" x14ac:dyDescent="0.2">
      <c r="A413" s="5">
        <v>36</v>
      </c>
      <c r="B413" s="4" t="s">
        <v>37</v>
      </c>
      <c r="C413" s="4" t="str">
        <f>VLOOKUP(Taulukko1[[#This Row],[Rivivalinta]],Sheet1!$C$1:$E$42,2,FALSE)</f>
        <v>Primärkapitalrelation, %</v>
      </c>
      <c r="D413" s="4" t="str">
        <f>VLOOKUP(Taulukko1[[#This Row],[Rivivalinta]],Sheet1!$C$1:$E$42,3,FALSE)</f>
        <v>Tier 1 ratio, %</v>
      </c>
      <c r="E413" s="1" t="s">
        <v>49</v>
      </c>
      <c r="F413" s="2">
        <v>42004</v>
      </c>
      <c r="G413" s="7">
        <v>0.14997739228945181</v>
      </c>
    </row>
    <row r="414" spans="1:7" x14ac:dyDescent="0.2">
      <c r="A414" s="5">
        <v>37</v>
      </c>
      <c r="B414" s="4" t="s">
        <v>38</v>
      </c>
      <c r="C414" s="4" t="str">
        <f>VLOOKUP(Taulukko1[[#This Row],[Rivivalinta]],Sheet1!$C$1:$E$42,2,FALSE)</f>
        <v>Kärnprimärkapitalrelation, %</v>
      </c>
      <c r="D414" s="4" t="str">
        <f>VLOOKUP(Taulukko1[[#This Row],[Rivivalinta]],Sheet1!$C$1:$E$42,3,FALSE)</f>
        <v>CET 1 ratio, %</v>
      </c>
      <c r="E414" s="1" t="s">
        <v>49</v>
      </c>
      <c r="F414" s="2">
        <v>42004</v>
      </c>
      <c r="G414" s="7">
        <v>0.14997739228945181</v>
      </c>
    </row>
    <row r="415" spans="1:7" x14ac:dyDescent="0.2">
      <c r="A415" s="5">
        <v>38</v>
      </c>
      <c r="B415" s="4" t="s">
        <v>39</v>
      </c>
      <c r="C415" s="4" t="str">
        <f>VLOOKUP(Taulukko1[[#This Row],[Rivivalinta]],Sheet1!$C$1:$E$42,2,FALSE)</f>
        <v>Summa exponeringsbelopp (RWA)</v>
      </c>
      <c r="D415" s="4" t="str">
        <f>VLOOKUP(Taulukko1[[#This Row],[Rivivalinta]],Sheet1!$C$1:$E$42,3,FALSE)</f>
        <v>Total risk weighted assets (RWA)</v>
      </c>
      <c r="E415" s="1" t="s">
        <v>49</v>
      </c>
      <c r="F415" s="2">
        <v>42004</v>
      </c>
      <c r="G415" s="6">
        <v>2237475.568</v>
      </c>
    </row>
    <row r="416" spans="1:7" x14ac:dyDescent="0.2">
      <c r="A416" s="5">
        <v>39</v>
      </c>
      <c r="B416" s="4" t="s">
        <v>40</v>
      </c>
      <c r="C416" s="4" t="str">
        <f>VLOOKUP(Taulukko1[[#This Row],[Rivivalinta]],Sheet1!$C$1:$E$42,2,FALSE)</f>
        <v>Exponeringsbelopp för kredit-, motpart- och utspädningsrisker</v>
      </c>
      <c r="D416" s="4" t="str">
        <f>VLOOKUP(Taulukko1[[#This Row],[Rivivalinta]],Sheet1!$C$1:$E$42,3,FALSE)</f>
        <v>Credit and counterparty risks</v>
      </c>
      <c r="E416" s="1" t="s">
        <v>49</v>
      </c>
      <c r="F416" s="2">
        <v>42004</v>
      </c>
      <c r="G416" s="6">
        <v>2004462.4040000001</v>
      </c>
    </row>
    <row r="417" spans="1:7" x14ac:dyDescent="0.2">
      <c r="A417" s="5">
        <v>40</v>
      </c>
      <c r="B417" s="4" t="s">
        <v>41</v>
      </c>
      <c r="C417" s="4" t="str">
        <f>VLOOKUP(Taulukko1[[#This Row],[Rivivalinta]],Sheet1!$C$1:$E$42,2,FALSE)</f>
        <v>Exponeringsbelopp för positions-, valutakurs- och råvarurisker</v>
      </c>
      <c r="D417" s="4" t="str">
        <f>VLOOKUP(Taulukko1[[#This Row],[Rivivalinta]],Sheet1!$C$1:$E$42,3,FALSE)</f>
        <v>Position, currency and commodity risks</v>
      </c>
      <c r="E417" s="1" t="s">
        <v>49</v>
      </c>
      <c r="F417" s="2">
        <v>42004</v>
      </c>
      <c r="G417" s="6"/>
    </row>
    <row r="418" spans="1:7" x14ac:dyDescent="0.2">
      <c r="A418" s="5">
        <v>41</v>
      </c>
      <c r="B418" s="4" t="s">
        <v>42</v>
      </c>
      <c r="C418" s="4" t="str">
        <f>VLOOKUP(Taulukko1[[#This Row],[Rivivalinta]],Sheet1!$C$1:$E$42,2,FALSE)</f>
        <v>Exponeringsbelopp för operativ risk</v>
      </c>
      <c r="D418" s="4" t="str">
        <f>VLOOKUP(Taulukko1[[#This Row],[Rivivalinta]],Sheet1!$C$1:$E$42,3,FALSE)</f>
        <v>Operational risks</v>
      </c>
      <c r="E418" s="1" t="s">
        <v>49</v>
      </c>
      <c r="F418" s="2">
        <v>42004</v>
      </c>
      <c r="G418" s="6">
        <v>233011.1</v>
      </c>
    </row>
    <row r="419" spans="1:7" x14ac:dyDescent="0.2">
      <c r="A419" s="5">
        <v>42</v>
      </c>
      <c r="B419" s="4" t="s">
        <v>43</v>
      </c>
      <c r="C419" s="4" t="str">
        <f>VLOOKUP(Taulukko1[[#This Row],[Rivivalinta]],Sheet1!$C$1:$E$42,2,FALSE)</f>
        <v>Övriga riskexponeringar</v>
      </c>
      <c r="D419" s="4" t="str">
        <f>VLOOKUP(Taulukko1[[#This Row],[Rivivalinta]],Sheet1!$C$1:$E$42,3,FALSE)</f>
        <v>Other risks</v>
      </c>
      <c r="E419" s="1" t="s">
        <v>49</v>
      </c>
      <c r="F419" s="2">
        <v>42004</v>
      </c>
      <c r="G419" s="6">
        <v>2.0640000000000001</v>
      </c>
    </row>
    <row r="420" spans="1:7" x14ac:dyDescent="0.2">
      <c r="A420" s="5">
        <v>27</v>
      </c>
      <c r="B420" s="4" t="s">
        <v>53</v>
      </c>
      <c r="C420" s="4" t="str">
        <f>VLOOKUP(Taulukko1[[#This Row],[Rivivalinta]],Sheet1!$C$1:$E$42,2,FALSE)</f>
        <v>Avkastning på total tillgångar (ROA), %</v>
      </c>
      <c r="D420" s="4" t="str">
        <f>VLOOKUP(Taulukko1[[#This Row],[Rivivalinta]],Sheet1!$C$1:$E$42,3,FALSE)</f>
        <v>Return on total assets (ROA), %</v>
      </c>
      <c r="E420" s="1" t="s">
        <v>49</v>
      </c>
      <c r="F420" s="2">
        <v>42004</v>
      </c>
      <c r="G420" s="7">
        <v>4.682504334229066E-3</v>
      </c>
    </row>
    <row r="421" spans="1:7" x14ac:dyDescent="0.2">
      <c r="A421" s="5">
        <v>26</v>
      </c>
      <c r="B421" s="4" t="s">
        <v>54</v>
      </c>
      <c r="C421" s="4" t="str">
        <f>VLOOKUP(Taulukko1[[#This Row],[Rivivalinta]],Sheet1!$C$1:$E$42,2,FALSE)</f>
        <v>Avkastning på eget kapital (ROE), %</v>
      </c>
      <c r="D421" s="4" t="str">
        <f>VLOOKUP(Taulukko1[[#This Row],[Rivivalinta]],Sheet1!$C$1:$E$42,3,FALSE)</f>
        <v>Return on equity (ROE), %</v>
      </c>
      <c r="E421" s="1" t="s">
        <v>49</v>
      </c>
      <c r="F421" s="2">
        <v>42004</v>
      </c>
      <c r="G421" s="30">
        <v>5.8263742579159512E-2</v>
      </c>
    </row>
    <row r="422" spans="1:7" x14ac:dyDescent="0.2">
      <c r="A422" s="5">
        <v>1</v>
      </c>
      <c r="B422" s="4" t="s">
        <v>5</v>
      </c>
      <c r="C422" s="4" t="str">
        <f>VLOOKUP(Taulukko1[[#This Row],[Rivivalinta]],Sheet1!$C$1:$E$42,2,FALSE)</f>
        <v>Räntenetto</v>
      </c>
      <c r="D422" s="4" t="str">
        <f>VLOOKUP(Taulukko1[[#This Row],[Rivivalinta]],Sheet1!$C$1:$E$42,3,FALSE)</f>
        <v>Net interest margin</v>
      </c>
      <c r="E422" s="1" t="s">
        <v>50</v>
      </c>
      <c r="F422" s="2">
        <v>42004</v>
      </c>
      <c r="G422" s="6">
        <v>2145.6999999999998</v>
      </c>
    </row>
    <row r="423" spans="1:7" x14ac:dyDescent="0.2">
      <c r="A423" s="5">
        <v>2</v>
      </c>
      <c r="B423" s="4" t="s">
        <v>6</v>
      </c>
      <c r="C423" s="4" t="str">
        <f>VLOOKUP(Taulukko1[[#This Row],[Rivivalinta]],Sheet1!$C$1:$E$42,2,FALSE)</f>
        <v>Netto, avgifts- och provisionsintäkter</v>
      </c>
      <c r="D423" s="4" t="str">
        <f>VLOOKUP(Taulukko1[[#This Row],[Rivivalinta]],Sheet1!$C$1:$E$42,3,FALSE)</f>
        <v>Net fee and commission income</v>
      </c>
      <c r="E423" s="1" t="s">
        <v>50</v>
      </c>
      <c r="F423" s="2">
        <v>42004</v>
      </c>
      <c r="G423" s="6">
        <v>2031.3</v>
      </c>
    </row>
    <row r="424" spans="1:7" x14ac:dyDescent="0.2">
      <c r="A424" s="5">
        <v>3</v>
      </c>
      <c r="B424" s="4" t="s">
        <v>7</v>
      </c>
      <c r="C424" s="4" t="str">
        <f>VLOOKUP(Taulukko1[[#This Row],[Rivivalinta]],Sheet1!$C$1:$E$42,2,FALSE)</f>
        <v>Avgifts- och provisionsintäkter</v>
      </c>
      <c r="D424" s="4" t="str">
        <f>VLOOKUP(Taulukko1[[#This Row],[Rivivalinta]],Sheet1!$C$1:$E$42,3,FALSE)</f>
        <v>Fee and commission income</v>
      </c>
      <c r="E424" s="1" t="s">
        <v>50</v>
      </c>
      <c r="F424" s="2">
        <v>42004</v>
      </c>
      <c r="G424" s="6">
        <v>2034.9</v>
      </c>
    </row>
    <row r="425" spans="1:7" x14ac:dyDescent="0.2">
      <c r="A425" s="5">
        <v>4</v>
      </c>
      <c r="B425" s="4" t="s">
        <v>8</v>
      </c>
      <c r="C425" s="4" t="str">
        <f>VLOOKUP(Taulukko1[[#This Row],[Rivivalinta]],Sheet1!$C$1:$E$42,2,FALSE)</f>
        <v>Avgifts- och provisionskostnader</v>
      </c>
      <c r="D425" s="4" t="str">
        <f>VLOOKUP(Taulukko1[[#This Row],[Rivivalinta]],Sheet1!$C$1:$E$42,3,FALSE)</f>
        <v>Fee and commission expenses</v>
      </c>
      <c r="E425" s="1" t="s">
        <v>50</v>
      </c>
      <c r="F425" s="2">
        <v>42004</v>
      </c>
      <c r="G425" s="6">
        <v>3.6</v>
      </c>
    </row>
    <row r="426" spans="1:7" x14ac:dyDescent="0.2">
      <c r="A426" s="5">
        <v>5</v>
      </c>
      <c r="B426" s="4" t="s">
        <v>9</v>
      </c>
      <c r="C426" s="4" t="str">
        <f>VLOOKUP(Taulukko1[[#This Row],[Rivivalinta]],Sheet1!$C$1:$E$42,2,FALSE)</f>
        <v>Nettointäkter från handel och investeringar</v>
      </c>
      <c r="D426" s="4" t="str">
        <f>VLOOKUP(Taulukko1[[#This Row],[Rivivalinta]],Sheet1!$C$1:$E$42,3,FALSE)</f>
        <v>Net trading and investing income</v>
      </c>
      <c r="E426" s="1" t="s">
        <v>50</v>
      </c>
      <c r="F426" s="2">
        <v>42004</v>
      </c>
      <c r="G426" s="6">
        <v>84</v>
      </c>
    </row>
    <row r="427" spans="1:7" x14ac:dyDescent="0.2">
      <c r="A427" s="5">
        <v>6</v>
      </c>
      <c r="B427" s="4" t="s">
        <v>10</v>
      </c>
      <c r="C427" s="4" t="str">
        <f>VLOOKUP(Taulukko1[[#This Row],[Rivivalinta]],Sheet1!$C$1:$E$42,2,FALSE)</f>
        <v>Övriga intäkter</v>
      </c>
      <c r="D427" s="4" t="str">
        <f>VLOOKUP(Taulukko1[[#This Row],[Rivivalinta]],Sheet1!$C$1:$E$42,3,FALSE)</f>
        <v>Other income</v>
      </c>
      <c r="E427" s="1" t="s">
        <v>50</v>
      </c>
      <c r="F427" s="2">
        <v>42004</v>
      </c>
      <c r="G427" s="6">
        <v>105.6</v>
      </c>
    </row>
    <row r="428" spans="1:7" x14ac:dyDescent="0.2">
      <c r="A428" s="5">
        <v>7</v>
      </c>
      <c r="B428" s="4" t="s">
        <v>11</v>
      </c>
      <c r="C428" s="4" t="str">
        <f>VLOOKUP(Taulukko1[[#This Row],[Rivivalinta]],Sheet1!$C$1:$E$42,2,FALSE)</f>
        <v>Totala inkomster</v>
      </c>
      <c r="D428" s="4" t="str">
        <f>VLOOKUP(Taulukko1[[#This Row],[Rivivalinta]],Sheet1!$C$1:$E$42,3,FALSE)</f>
        <v>Total income</v>
      </c>
      <c r="E428" s="1" t="s">
        <v>50</v>
      </c>
      <c r="F428" s="2">
        <v>42004</v>
      </c>
      <c r="G428" s="6">
        <v>4366.6000000000004</v>
      </c>
    </row>
    <row r="429" spans="1:7" x14ac:dyDescent="0.2">
      <c r="A429" s="5">
        <v>8</v>
      </c>
      <c r="B429" s="4" t="s">
        <v>12</v>
      </c>
      <c r="C429" s="4" t="str">
        <f>VLOOKUP(Taulukko1[[#This Row],[Rivivalinta]],Sheet1!$C$1:$E$42,2,FALSE)</f>
        <v>Totala kostnader</v>
      </c>
      <c r="D429" s="4" t="str">
        <f>VLOOKUP(Taulukko1[[#This Row],[Rivivalinta]],Sheet1!$C$1:$E$42,3,FALSE)</f>
        <v>Total expenses</v>
      </c>
      <c r="E429" s="1" t="s">
        <v>50</v>
      </c>
      <c r="F429" s="2">
        <v>42004</v>
      </c>
      <c r="G429" s="6">
        <v>1412.6</v>
      </c>
    </row>
    <row r="430" spans="1:7" x14ac:dyDescent="0.2">
      <c r="A430" s="5">
        <v>9</v>
      </c>
      <c r="B430" s="4" t="s">
        <v>13</v>
      </c>
      <c r="C430" s="4" t="str">
        <f>VLOOKUP(Taulukko1[[#This Row],[Rivivalinta]],Sheet1!$C$1:$E$42,2,FALSE)</f>
        <v>Nedskrivningar av lån och fordringar</v>
      </c>
      <c r="D430" s="4" t="str">
        <f>VLOOKUP(Taulukko1[[#This Row],[Rivivalinta]],Sheet1!$C$1:$E$42,3,FALSE)</f>
        <v>Impairments on loans and receivables</v>
      </c>
      <c r="E430" s="1" t="s">
        <v>50</v>
      </c>
      <c r="F430" s="2">
        <v>42004</v>
      </c>
      <c r="G430" s="6"/>
    </row>
    <row r="431" spans="1:7" x14ac:dyDescent="0.2">
      <c r="A431" s="5">
        <v>10</v>
      </c>
      <c r="B431" s="4" t="s">
        <v>14</v>
      </c>
      <c r="C431" s="4" t="str">
        <f>VLOOKUP(Taulukko1[[#This Row],[Rivivalinta]],Sheet1!$C$1:$E$42,2,FALSE)</f>
        <v>Rörelsevinst/-förlust</v>
      </c>
      <c r="D431" s="4" t="str">
        <f>VLOOKUP(Taulukko1[[#This Row],[Rivivalinta]],Sheet1!$C$1:$E$42,3,FALSE)</f>
        <v>Operatingprofit/-loss</v>
      </c>
      <c r="E431" s="1" t="s">
        <v>50</v>
      </c>
      <c r="F431" s="2">
        <v>42004</v>
      </c>
      <c r="G431" s="6">
        <v>2954</v>
      </c>
    </row>
    <row r="432" spans="1:7" x14ac:dyDescent="0.2">
      <c r="A432" s="5">
        <v>11</v>
      </c>
      <c r="B432" s="4" t="s">
        <v>15</v>
      </c>
      <c r="C432" s="4" t="str">
        <f>VLOOKUP(Taulukko1[[#This Row],[Rivivalinta]],Sheet1!$C$1:$E$42,2,FALSE)</f>
        <v>Kontanta medel och kassabehållning hos centralbanker</v>
      </c>
      <c r="D432" s="4" t="str">
        <f>VLOOKUP(Taulukko1[[#This Row],[Rivivalinta]],Sheet1!$C$1:$E$42,3,FALSE)</f>
        <v>Cash and cash balances at central banks</v>
      </c>
      <c r="E432" s="1" t="s">
        <v>50</v>
      </c>
      <c r="F432" s="2">
        <v>42004</v>
      </c>
      <c r="G432" s="6">
        <v>26969.4</v>
      </c>
    </row>
    <row r="433" spans="1:7" x14ac:dyDescent="0.2">
      <c r="A433" s="5">
        <v>12</v>
      </c>
      <c r="B433" s="4" t="s">
        <v>16</v>
      </c>
      <c r="C433" s="4" t="str">
        <f>VLOOKUP(Taulukko1[[#This Row],[Rivivalinta]],Sheet1!$C$1:$E$42,2,FALSE)</f>
        <v>Lån och förskott till kreditinstitut</v>
      </c>
      <c r="D433" s="4" t="str">
        <f>VLOOKUP(Taulukko1[[#This Row],[Rivivalinta]],Sheet1!$C$1:$E$42,3,FALSE)</f>
        <v>Loans and advances to credit institutions</v>
      </c>
      <c r="E433" s="1" t="s">
        <v>50</v>
      </c>
      <c r="F433" s="2">
        <v>42004</v>
      </c>
      <c r="G433" s="6">
        <v>496367.6</v>
      </c>
    </row>
    <row r="434" spans="1:7" x14ac:dyDescent="0.2">
      <c r="A434" s="5">
        <v>13</v>
      </c>
      <c r="B434" s="4" t="s">
        <v>17</v>
      </c>
      <c r="C434" s="4" t="str">
        <f>VLOOKUP(Taulukko1[[#This Row],[Rivivalinta]],Sheet1!$C$1:$E$42,2,FALSE)</f>
        <v>Lån och förskott till allmänheten och offentliga samfund</v>
      </c>
      <c r="D434" s="4" t="str">
        <f>VLOOKUP(Taulukko1[[#This Row],[Rivivalinta]],Sheet1!$C$1:$E$42,3,FALSE)</f>
        <v>Loans and advances to the public and public sector entities</v>
      </c>
      <c r="E434" s="1" t="s">
        <v>50</v>
      </c>
      <c r="F434" s="2">
        <v>42004</v>
      </c>
      <c r="G434" s="6"/>
    </row>
    <row r="435" spans="1:7" x14ac:dyDescent="0.2">
      <c r="A435" s="5">
        <v>14</v>
      </c>
      <c r="B435" s="4" t="s">
        <v>18</v>
      </c>
      <c r="C435" s="4" t="str">
        <f>VLOOKUP(Taulukko1[[#This Row],[Rivivalinta]],Sheet1!$C$1:$E$42,2,FALSE)</f>
        <v>Värdepapper</v>
      </c>
      <c r="D435" s="4" t="str">
        <f>VLOOKUP(Taulukko1[[#This Row],[Rivivalinta]],Sheet1!$C$1:$E$42,3,FALSE)</f>
        <v>Debt securities</v>
      </c>
      <c r="E435" s="1" t="s">
        <v>50</v>
      </c>
      <c r="F435" s="2">
        <v>42004</v>
      </c>
      <c r="G435" s="6"/>
    </row>
    <row r="436" spans="1:7" x14ac:dyDescent="0.2">
      <c r="A436" s="5">
        <v>15</v>
      </c>
      <c r="B436" s="4" t="s">
        <v>62</v>
      </c>
      <c r="C436" s="4" t="str">
        <f>VLOOKUP(Taulukko1[[#This Row],[Rivivalinta]],Sheet1!$C$1:$E$42,2,FALSE)</f>
        <v xml:space="preserve">Derivat </v>
      </c>
      <c r="D436" s="4" t="str">
        <f>VLOOKUP(Taulukko1[[#This Row],[Rivivalinta]],Sheet1!$C$1:$E$42,3,FALSE)</f>
        <v xml:space="preserve">Derivatives </v>
      </c>
      <c r="E436" s="1" t="s">
        <v>50</v>
      </c>
      <c r="F436" s="2">
        <v>42004</v>
      </c>
      <c r="G436" s="6"/>
    </row>
    <row r="437" spans="1:7" x14ac:dyDescent="0.2">
      <c r="A437" s="5">
        <v>16</v>
      </c>
      <c r="B437" s="4" t="s">
        <v>20</v>
      </c>
      <c r="C437" s="4" t="str">
        <f>VLOOKUP(Taulukko1[[#This Row],[Rivivalinta]],Sheet1!$C$1:$E$42,2,FALSE)</f>
        <v>Övriga tillgångar</v>
      </c>
      <c r="D437" s="4" t="str">
        <f>VLOOKUP(Taulukko1[[#This Row],[Rivivalinta]],Sheet1!$C$1:$E$42,3,FALSE)</f>
        <v>Other assets</v>
      </c>
      <c r="E437" s="1" t="s">
        <v>50</v>
      </c>
      <c r="F437" s="2">
        <v>42004</v>
      </c>
      <c r="G437" s="6">
        <v>2791.2</v>
      </c>
    </row>
    <row r="438" spans="1:7" x14ac:dyDescent="0.2">
      <c r="A438" s="5">
        <v>17</v>
      </c>
      <c r="B438" s="4" t="s">
        <v>21</v>
      </c>
      <c r="C438" s="4" t="str">
        <f>VLOOKUP(Taulukko1[[#This Row],[Rivivalinta]],Sheet1!$C$1:$E$42,2,FALSE)</f>
        <v>SUMMA TILLGÅNGAR</v>
      </c>
      <c r="D438" s="4" t="str">
        <f>VLOOKUP(Taulukko1[[#This Row],[Rivivalinta]],Sheet1!$C$1:$E$42,3,FALSE)</f>
        <v>TOTAL ASSETS</v>
      </c>
      <c r="E438" s="1" t="s">
        <v>50</v>
      </c>
      <c r="F438" s="2">
        <v>42004</v>
      </c>
      <c r="G438" s="6">
        <v>526128.19999999995</v>
      </c>
    </row>
    <row r="439" spans="1:7" x14ac:dyDescent="0.2">
      <c r="A439" s="5">
        <v>18</v>
      </c>
      <c r="B439" s="4" t="s">
        <v>22</v>
      </c>
      <c r="C439" s="4" t="str">
        <f>VLOOKUP(Taulukko1[[#This Row],[Rivivalinta]],Sheet1!$C$1:$E$42,2,FALSE)</f>
        <v>Inlåning från kreditinstitut</v>
      </c>
      <c r="D439" s="4" t="str">
        <f>VLOOKUP(Taulukko1[[#This Row],[Rivivalinta]],Sheet1!$C$1:$E$42,3,FALSE)</f>
        <v>Deposits from credit institutions</v>
      </c>
      <c r="E439" s="1" t="s">
        <v>50</v>
      </c>
      <c r="F439" s="2">
        <v>42004</v>
      </c>
      <c r="G439" s="6">
        <v>39406</v>
      </c>
    </row>
    <row r="440" spans="1:7" x14ac:dyDescent="0.2">
      <c r="A440" s="5">
        <v>19</v>
      </c>
      <c r="B440" s="4" t="s">
        <v>23</v>
      </c>
      <c r="C440" s="4" t="str">
        <f>VLOOKUP(Taulukko1[[#This Row],[Rivivalinta]],Sheet1!$C$1:$E$42,2,FALSE)</f>
        <v>Inlåning från allmänheten och offentliga samfund</v>
      </c>
      <c r="D440" s="4" t="str">
        <f>VLOOKUP(Taulukko1[[#This Row],[Rivivalinta]],Sheet1!$C$1:$E$42,3,FALSE)</f>
        <v>Deposits from the public and public sector entities</v>
      </c>
      <c r="E440" s="1" t="s">
        <v>50</v>
      </c>
      <c r="F440" s="2">
        <v>42004</v>
      </c>
      <c r="G440" s="6">
        <v>468615.9</v>
      </c>
    </row>
    <row r="441" spans="1:7" x14ac:dyDescent="0.2">
      <c r="A441" s="5">
        <v>20</v>
      </c>
      <c r="B441" s="4" t="s">
        <v>24</v>
      </c>
      <c r="C441" s="4" t="str">
        <f>VLOOKUP(Taulukko1[[#This Row],[Rivivalinta]],Sheet1!$C$1:$E$42,2,FALSE)</f>
        <v>Emitterade skuldebrev</v>
      </c>
      <c r="D441" s="4" t="str">
        <f>VLOOKUP(Taulukko1[[#This Row],[Rivivalinta]],Sheet1!$C$1:$E$42,3,FALSE)</f>
        <v>Debt securities issued</v>
      </c>
      <c r="E441" s="1" t="s">
        <v>50</v>
      </c>
      <c r="F441" s="2">
        <v>42004</v>
      </c>
      <c r="G441" s="6"/>
    </row>
    <row r="442" spans="1:7" x14ac:dyDescent="0.2">
      <c r="A442" s="5">
        <v>22</v>
      </c>
      <c r="B442" s="4" t="s">
        <v>19</v>
      </c>
      <c r="C442" s="4" t="str">
        <f>VLOOKUP(Taulukko1[[#This Row],[Rivivalinta]],Sheet1!$C$1:$E$42,2,FALSE)</f>
        <v>Derivat</v>
      </c>
      <c r="D442" s="4" t="str">
        <f>VLOOKUP(Taulukko1[[#This Row],[Rivivalinta]],Sheet1!$C$1:$E$42,3,FALSE)</f>
        <v>Derivatives</v>
      </c>
      <c r="E442" s="1" t="s">
        <v>50</v>
      </c>
      <c r="F442" s="2">
        <v>42004</v>
      </c>
      <c r="G442" s="6"/>
    </row>
    <row r="443" spans="1:7" x14ac:dyDescent="0.2">
      <c r="A443" s="5">
        <v>23</v>
      </c>
      <c r="B443" s="4" t="s">
        <v>25</v>
      </c>
      <c r="C443" s="4" t="str">
        <f>VLOOKUP(Taulukko1[[#This Row],[Rivivalinta]],Sheet1!$C$1:$E$42,2,FALSE)</f>
        <v>Eget kapital</v>
      </c>
      <c r="D443" s="4" t="str">
        <f>VLOOKUP(Taulukko1[[#This Row],[Rivivalinta]],Sheet1!$C$1:$E$42,3,FALSE)</f>
        <v>Total equity</v>
      </c>
      <c r="E443" s="1" t="s">
        <v>50</v>
      </c>
      <c r="F443" s="2">
        <v>42004</v>
      </c>
      <c r="G443" s="6">
        <v>14107.2</v>
      </c>
    </row>
    <row r="444" spans="1:7" x14ac:dyDescent="0.2">
      <c r="A444" s="5">
        <v>21</v>
      </c>
      <c r="B444" s="4" t="s">
        <v>26</v>
      </c>
      <c r="C444" s="4" t="str">
        <f>VLOOKUP(Taulukko1[[#This Row],[Rivivalinta]],Sheet1!$C$1:$E$42,2,FALSE)</f>
        <v>Övriga skulder</v>
      </c>
      <c r="D444" s="4" t="str">
        <f>VLOOKUP(Taulukko1[[#This Row],[Rivivalinta]],Sheet1!$C$1:$E$42,3,FALSE)</f>
        <v>Other liabilities</v>
      </c>
      <c r="E444" s="1" t="s">
        <v>50</v>
      </c>
      <c r="F444" s="2">
        <v>42004</v>
      </c>
      <c r="G444" s="6">
        <v>3999.1</v>
      </c>
    </row>
    <row r="445" spans="1:7" x14ac:dyDescent="0.2">
      <c r="A445" s="11">
        <v>24</v>
      </c>
      <c r="B445" s="12" t="s">
        <v>27</v>
      </c>
      <c r="C445" s="4" t="str">
        <f>VLOOKUP(Taulukko1[[#This Row],[Rivivalinta]],Sheet1!$C$1:$E$42,2,FALSE)</f>
        <v>SUMMA EGET KAPITAL OCH SKULDER</v>
      </c>
      <c r="D445" s="4" t="str">
        <f>VLOOKUP(Taulukko1[[#This Row],[Rivivalinta]],Sheet1!$C$1:$E$42,3,FALSE)</f>
        <v>TOTAL EQUITY AND LIABILITIES</v>
      </c>
      <c r="E445" s="1" t="s">
        <v>50</v>
      </c>
      <c r="F445" s="2">
        <v>42004</v>
      </c>
      <c r="G445" s="6">
        <v>526128.19999999995</v>
      </c>
    </row>
    <row r="446" spans="1:7" x14ac:dyDescent="0.2">
      <c r="A446" s="5">
        <v>25</v>
      </c>
      <c r="B446" s="4" t="s">
        <v>28</v>
      </c>
      <c r="C446" s="4" t="str">
        <f>VLOOKUP(Taulukko1[[#This Row],[Rivivalinta]],Sheet1!$C$1:$E$42,2,FALSE)</f>
        <v>Exponering utanför balansräkningen</v>
      </c>
      <c r="D446" s="4" t="str">
        <f>VLOOKUP(Taulukko1[[#This Row],[Rivivalinta]],Sheet1!$C$1:$E$42,3,FALSE)</f>
        <v>Off balance sheet exposures</v>
      </c>
      <c r="E446" s="1" t="s">
        <v>50</v>
      </c>
      <c r="F446" s="2">
        <v>42004</v>
      </c>
      <c r="G446" s="6" t="s">
        <v>52</v>
      </c>
    </row>
    <row r="447" spans="1:7" x14ac:dyDescent="0.2">
      <c r="A447" s="5">
        <v>28</v>
      </c>
      <c r="B447" s="4" t="s">
        <v>29</v>
      </c>
      <c r="C447" s="4" t="str">
        <f>VLOOKUP(Taulukko1[[#This Row],[Rivivalinta]],Sheet1!$C$1:$E$42,2,FALSE)</f>
        <v>Kostnader/intäkter, %</v>
      </c>
      <c r="D447" s="4" t="str">
        <f>VLOOKUP(Taulukko1[[#This Row],[Rivivalinta]],Sheet1!$C$1:$E$42,3,FALSE)</f>
        <v>Cost/income ratio, %</v>
      </c>
      <c r="E447" s="1" t="s">
        <v>50</v>
      </c>
      <c r="F447" s="2">
        <v>42004</v>
      </c>
      <c r="G447" s="7">
        <v>0.10935568486748877</v>
      </c>
    </row>
    <row r="448" spans="1:7" x14ac:dyDescent="0.2">
      <c r="A448" s="5">
        <v>29</v>
      </c>
      <c r="B448" s="4" t="s">
        <v>30</v>
      </c>
      <c r="C448" s="4" t="str">
        <f>VLOOKUP(Taulukko1[[#This Row],[Rivivalinta]],Sheet1!$C$1:$E$42,2,FALSE)</f>
        <v>Nödlidande exponeringar/Exponeringar, %</v>
      </c>
      <c r="D448" s="4" t="str">
        <f>VLOOKUP(Taulukko1[[#This Row],[Rivivalinta]],Sheet1!$C$1:$E$42,3,FALSE)</f>
        <v>Non-performing exposures/Exposures, %</v>
      </c>
      <c r="E448" s="1" t="s">
        <v>50</v>
      </c>
      <c r="F448" s="2">
        <v>42004</v>
      </c>
      <c r="G448" s="7"/>
    </row>
    <row r="449" spans="1:9" x14ac:dyDescent="0.2">
      <c r="A449" s="5">
        <v>30</v>
      </c>
      <c r="B449" s="4" t="s">
        <v>31</v>
      </c>
      <c r="C449" s="4" t="str">
        <f>VLOOKUP(Taulukko1[[#This Row],[Rivivalinta]],Sheet1!$C$1:$E$42,2,FALSE)</f>
        <v>Upplupna avsättningar på nödlidande exponeringar/Nödlidande Exponeringar, %</v>
      </c>
      <c r="D449" s="4" t="str">
        <f>VLOOKUP(Taulukko1[[#This Row],[Rivivalinta]],Sheet1!$C$1:$E$42,3,FALSE)</f>
        <v>Accumulated impairments on non-performing exposures/Non-performing exposures, %</v>
      </c>
      <c r="E449" s="1" t="s">
        <v>50</v>
      </c>
      <c r="F449" s="2">
        <v>42004</v>
      </c>
      <c r="G449" s="7" t="s">
        <v>46</v>
      </c>
    </row>
    <row r="450" spans="1:9" x14ac:dyDescent="0.2">
      <c r="A450" s="5">
        <v>31</v>
      </c>
      <c r="B450" s="4" t="s">
        <v>32</v>
      </c>
      <c r="C450" s="4" t="str">
        <f>VLOOKUP(Taulukko1[[#This Row],[Rivivalinta]],Sheet1!$C$1:$E$42,2,FALSE)</f>
        <v>Kapitalbas</v>
      </c>
      <c r="D450" s="4" t="str">
        <f>VLOOKUP(Taulukko1[[#This Row],[Rivivalinta]],Sheet1!$C$1:$E$42,3,FALSE)</f>
        <v>Own funds</v>
      </c>
      <c r="E450" s="1" t="s">
        <v>50</v>
      </c>
      <c r="F450" s="2">
        <v>42004</v>
      </c>
      <c r="G450" s="6">
        <v>13955.548000000001</v>
      </c>
    </row>
    <row r="451" spans="1:9" x14ac:dyDescent="0.2">
      <c r="A451" s="5">
        <v>32</v>
      </c>
      <c r="B451" s="4" t="s">
        <v>33</v>
      </c>
      <c r="C451" s="4" t="str">
        <f>VLOOKUP(Taulukko1[[#This Row],[Rivivalinta]],Sheet1!$C$1:$E$42,2,FALSE)</f>
        <v>Kärnprimärkapital (CET 1)</v>
      </c>
      <c r="D451" s="4" t="str">
        <f>VLOOKUP(Taulukko1[[#This Row],[Rivivalinta]],Sheet1!$C$1:$E$42,3,FALSE)</f>
        <v>Common equity tier 1 capital (CET1)</v>
      </c>
      <c r="E451" s="1" t="s">
        <v>50</v>
      </c>
      <c r="F451" s="2">
        <v>42004</v>
      </c>
      <c r="G451" s="6">
        <v>13955.548000000001</v>
      </c>
    </row>
    <row r="452" spans="1:9" x14ac:dyDescent="0.2">
      <c r="A452" s="5">
        <v>33</v>
      </c>
      <c r="B452" s="4" t="s">
        <v>34</v>
      </c>
      <c r="C452" s="4" t="str">
        <f>VLOOKUP(Taulukko1[[#This Row],[Rivivalinta]],Sheet1!$C$1:$E$42,2,FALSE)</f>
        <v>Övrigt primärkapital (AT 1)</v>
      </c>
      <c r="D452" s="4" t="str">
        <f>VLOOKUP(Taulukko1[[#This Row],[Rivivalinta]],Sheet1!$C$1:$E$42,3,FALSE)</f>
        <v>Additional tier 1 capital (AT 1)</v>
      </c>
      <c r="E452" s="1" t="s">
        <v>50</v>
      </c>
      <c r="F452" s="2">
        <v>42004</v>
      </c>
      <c r="G452" s="6"/>
      <c r="I452" s="40"/>
    </row>
    <row r="453" spans="1:9" x14ac:dyDescent="0.2">
      <c r="A453" s="5">
        <v>34</v>
      </c>
      <c r="B453" s="4" t="s">
        <v>35</v>
      </c>
      <c r="C453" s="4" t="str">
        <f>VLOOKUP(Taulukko1[[#This Row],[Rivivalinta]],Sheet1!$C$1:$E$42,2,FALSE)</f>
        <v>Supplementärkapital (T2)</v>
      </c>
      <c r="D453" s="4" t="str">
        <f>VLOOKUP(Taulukko1[[#This Row],[Rivivalinta]],Sheet1!$C$1:$E$42,3,FALSE)</f>
        <v>Tier 2 capital (T2)</v>
      </c>
      <c r="E453" s="1" t="s">
        <v>50</v>
      </c>
      <c r="F453" s="2">
        <v>42004</v>
      </c>
      <c r="G453" s="6"/>
      <c r="I453" s="41"/>
    </row>
    <row r="454" spans="1:9" x14ac:dyDescent="0.2">
      <c r="A454" s="5">
        <v>35</v>
      </c>
      <c r="B454" s="4" t="s">
        <v>36</v>
      </c>
      <c r="C454" s="4" t="str">
        <f>VLOOKUP(Taulukko1[[#This Row],[Rivivalinta]],Sheet1!$C$1:$E$42,2,FALSE)</f>
        <v>Summa kapitalrelationer, %</v>
      </c>
      <c r="D454" s="4" t="str">
        <f>VLOOKUP(Taulukko1[[#This Row],[Rivivalinta]],Sheet1!$C$1:$E$42,3,FALSE)</f>
        <v>Own funds ratio, %</v>
      </c>
      <c r="E454" s="1" t="s">
        <v>50</v>
      </c>
      <c r="F454" s="2">
        <v>42004</v>
      </c>
      <c r="G454" s="7">
        <v>1.5541027718263869</v>
      </c>
      <c r="I454" s="40"/>
    </row>
    <row r="455" spans="1:9" x14ac:dyDescent="0.2">
      <c r="A455" s="5">
        <v>36</v>
      </c>
      <c r="B455" s="4" t="s">
        <v>37</v>
      </c>
      <c r="C455" s="4" t="str">
        <f>VLOOKUP(Taulukko1[[#This Row],[Rivivalinta]],Sheet1!$C$1:$E$42,2,FALSE)</f>
        <v>Primärkapitalrelation, %</v>
      </c>
      <c r="D455" s="4" t="str">
        <f>VLOOKUP(Taulukko1[[#This Row],[Rivivalinta]],Sheet1!$C$1:$E$42,3,FALSE)</f>
        <v>Tier 1 ratio, %</v>
      </c>
      <c r="E455" s="1" t="s">
        <v>50</v>
      </c>
      <c r="F455" s="2">
        <v>42004</v>
      </c>
      <c r="G455" s="7">
        <v>1.5541027718263869</v>
      </c>
      <c r="I455" s="40"/>
    </row>
    <row r="456" spans="1:9" x14ac:dyDescent="0.2">
      <c r="A456" s="5">
        <v>37</v>
      </c>
      <c r="B456" s="4" t="s">
        <v>38</v>
      </c>
      <c r="C456" s="4" t="str">
        <f>VLOOKUP(Taulukko1[[#This Row],[Rivivalinta]],Sheet1!$C$1:$E$42,2,FALSE)</f>
        <v>Kärnprimärkapitalrelation, %</v>
      </c>
      <c r="D456" s="4" t="str">
        <f>VLOOKUP(Taulukko1[[#This Row],[Rivivalinta]],Sheet1!$C$1:$E$42,3,FALSE)</f>
        <v>CET 1 ratio, %</v>
      </c>
      <c r="E456" s="1" t="s">
        <v>50</v>
      </c>
      <c r="F456" s="2">
        <v>42004</v>
      </c>
      <c r="G456" s="7">
        <v>1.5541027718263869</v>
      </c>
      <c r="I456" s="40"/>
    </row>
    <row r="457" spans="1:9" x14ac:dyDescent="0.2">
      <c r="A457" s="5">
        <v>38</v>
      </c>
      <c r="B457" s="4" t="s">
        <v>39</v>
      </c>
      <c r="C457" s="4" t="str">
        <f>VLOOKUP(Taulukko1[[#This Row],[Rivivalinta]],Sheet1!$C$1:$E$42,2,FALSE)</f>
        <v>Summa exponeringsbelopp (RWA)</v>
      </c>
      <c r="D457" s="4" t="str">
        <f>VLOOKUP(Taulukko1[[#This Row],[Rivivalinta]],Sheet1!$C$1:$E$42,3,FALSE)</f>
        <v>Total risk weighted assets (RWA)</v>
      </c>
      <c r="E457" s="1" t="s">
        <v>50</v>
      </c>
      <c r="F457" s="2">
        <v>42004</v>
      </c>
      <c r="G457" s="6">
        <v>8979.8102500000005</v>
      </c>
      <c r="I457" s="40"/>
    </row>
    <row r="458" spans="1:9" x14ac:dyDescent="0.2">
      <c r="A458" s="5">
        <v>39</v>
      </c>
      <c r="B458" s="4" t="s">
        <v>40</v>
      </c>
      <c r="C458" s="4" t="str">
        <f>VLOOKUP(Taulukko1[[#This Row],[Rivivalinta]],Sheet1!$C$1:$E$42,2,FALSE)</f>
        <v>Exponeringsbelopp för kredit-, motpart- och utspädningsrisker</v>
      </c>
      <c r="D458" s="4" t="str">
        <f>VLOOKUP(Taulukko1[[#This Row],[Rivivalinta]],Sheet1!$C$1:$E$42,3,FALSE)</f>
        <v>Credit and counterparty risks</v>
      </c>
      <c r="E458" s="1" t="s">
        <v>50</v>
      </c>
      <c r="F458" s="2">
        <v>42004</v>
      </c>
      <c r="G458" s="6">
        <v>2868.7939999999999</v>
      </c>
      <c r="I458" s="40"/>
    </row>
    <row r="459" spans="1:9" x14ac:dyDescent="0.2">
      <c r="A459" s="5">
        <v>40</v>
      </c>
      <c r="B459" s="4" t="s">
        <v>41</v>
      </c>
      <c r="C459" s="4" t="str">
        <f>VLOOKUP(Taulukko1[[#This Row],[Rivivalinta]],Sheet1!$C$1:$E$42,2,FALSE)</f>
        <v>Exponeringsbelopp för positions-, valutakurs- och råvarurisker</v>
      </c>
      <c r="D459" s="4" t="str">
        <f>VLOOKUP(Taulukko1[[#This Row],[Rivivalinta]],Sheet1!$C$1:$E$42,3,FALSE)</f>
        <v>Position, currency and commodity risks</v>
      </c>
      <c r="E459" s="1" t="s">
        <v>50</v>
      </c>
      <c r="F459" s="2">
        <v>42004</v>
      </c>
      <c r="G459" s="6"/>
      <c r="I459" s="40"/>
    </row>
    <row r="460" spans="1:9" x14ac:dyDescent="0.2">
      <c r="A460" s="5">
        <v>41</v>
      </c>
      <c r="B460" s="4" t="s">
        <v>42</v>
      </c>
      <c r="C460" s="4" t="str">
        <f>VLOOKUP(Taulukko1[[#This Row],[Rivivalinta]],Sheet1!$C$1:$E$42,2,FALSE)</f>
        <v>Exponeringsbelopp för operativ risk</v>
      </c>
      <c r="D460" s="4" t="str">
        <f>VLOOKUP(Taulukko1[[#This Row],[Rivivalinta]],Sheet1!$C$1:$E$42,3,FALSE)</f>
        <v>Operational risks</v>
      </c>
      <c r="E460" s="1" t="s">
        <v>50</v>
      </c>
      <c r="F460" s="2">
        <v>42004</v>
      </c>
      <c r="G460" s="6">
        <v>6111.0162499999997</v>
      </c>
      <c r="I460" s="40"/>
    </row>
    <row r="461" spans="1:9" x14ac:dyDescent="0.2">
      <c r="A461" s="5">
        <v>42</v>
      </c>
      <c r="B461" s="4" t="s">
        <v>43</v>
      </c>
      <c r="C461" s="4" t="str">
        <f>VLOOKUP(Taulukko1[[#This Row],[Rivivalinta]],Sheet1!$C$1:$E$42,2,FALSE)</f>
        <v>Övriga riskexponeringar</v>
      </c>
      <c r="D461" s="4" t="str">
        <f>VLOOKUP(Taulukko1[[#This Row],[Rivivalinta]],Sheet1!$C$1:$E$42,3,FALSE)</f>
        <v>Other risks</v>
      </c>
      <c r="E461" s="1" t="s">
        <v>50</v>
      </c>
      <c r="F461" s="2">
        <v>42004</v>
      </c>
      <c r="G461" s="6"/>
      <c r="I461" s="40"/>
    </row>
    <row r="462" spans="1:9" x14ac:dyDescent="0.2">
      <c r="A462" s="5">
        <v>27</v>
      </c>
      <c r="B462" s="4" t="s">
        <v>53</v>
      </c>
      <c r="C462" s="4" t="str">
        <f>VLOOKUP(Taulukko1[[#This Row],[Rivivalinta]],Sheet1!$C$1:$E$42,2,FALSE)</f>
        <v>Avkastning på total tillgångar (ROA), %</v>
      </c>
      <c r="D462" s="4" t="str">
        <f>VLOOKUP(Taulukko1[[#This Row],[Rivivalinta]],Sheet1!$C$1:$E$42,3,FALSE)</f>
        <v>Return on total assets (ROA), %</v>
      </c>
      <c r="E462" s="1" t="s">
        <v>50</v>
      </c>
      <c r="F462" s="2">
        <v>42004</v>
      </c>
      <c r="G462" s="7">
        <v>5.2088924455201083E-3</v>
      </c>
      <c r="I462" s="40"/>
    </row>
    <row r="463" spans="1:9" x14ac:dyDescent="0.2">
      <c r="A463" s="5">
        <v>26</v>
      </c>
      <c r="B463" s="4" t="s">
        <v>54</v>
      </c>
      <c r="C463" s="4" t="str">
        <f>VLOOKUP(Taulukko1[[#This Row],[Rivivalinta]],Sheet1!$C$1:$E$42,2,FALSE)</f>
        <v>Avkastning på eget kapital (ROE), %</v>
      </c>
      <c r="D463" s="4" t="str">
        <f>VLOOKUP(Taulukko1[[#This Row],[Rivivalinta]],Sheet1!$C$1:$E$42,3,FALSE)</f>
        <v>Return on equity (ROE), %</v>
      </c>
      <c r="E463" s="1" t="s">
        <v>50</v>
      </c>
      <c r="F463" s="2">
        <v>42004</v>
      </c>
      <c r="G463" s="30">
        <v>0.18158973169411582</v>
      </c>
      <c r="I463" s="40"/>
    </row>
    <row r="464" spans="1:9" x14ac:dyDescent="0.2">
      <c r="A464" s="44">
        <v>1</v>
      </c>
      <c r="B464" s="45" t="s">
        <v>5</v>
      </c>
      <c r="C464" s="47" t="str">
        <f>VLOOKUP(Taulukko1[[#This Row],[Rivivalinta]],Sheet1!$C$1:$E$42,2,FALSE)</f>
        <v>Räntenetto</v>
      </c>
      <c r="D464" s="47" t="str">
        <f>VLOOKUP(Taulukko1[[#This Row],[Rivivalinta]],Sheet1!$C$1:$E$42,3,FALSE)</f>
        <v>Net interest margin</v>
      </c>
      <c r="E464" s="1" t="s">
        <v>162</v>
      </c>
      <c r="F464" s="2">
        <v>42004</v>
      </c>
      <c r="G464" s="46">
        <v>154</v>
      </c>
    </row>
    <row r="465" spans="1:7" x14ac:dyDescent="0.2">
      <c r="A465" s="44">
        <v>2</v>
      </c>
      <c r="B465" s="45" t="s">
        <v>6</v>
      </c>
      <c r="C465" s="47" t="str">
        <f>VLOOKUP(Taulukko1[[#This Row],[Rivivalinta]],Sheet1!$C$1:$E$42,2,FALSE)</f>
        <v>Netto, avgifts- och provisionsintäkter</v>
      </c>
      <c r="D465" s="47" t="str">
        <f>VLOOKUP(Taulukko1[[#This Row],[Rivivalinta]],Sheet1!$C$1:$E$42,3,FALSE)</f>
        <v>Net fee and commission income</v>
      </c>
      <c r="E465" s="1" t="s">
        <v>162</v>
      </c>
      <c r="F465" s="2">
        <v>42004</v>
      </c>
      <c r="G465" s="46">
        <v>718</v>
      </c>
    </row>
    <row r="466" spans="1:7" x14ac:dyDescent="0.2">
      <c r="A466" s="44">
        <v>3</v>
      </c>
      <c r="B466" s="45" t="s">
        <v>7</v>
      </c>
      <c r="C466" s="47" t="str">
        <f>VLOOKUP(Taulukko1[[#This Row],[Rivivalinta]],Sheet1!$C$1:$E$42,2,FALSE)</f>
        <v>Avgifts- och provisionsintäkter</v>
      </c>
      <c r="D466" s="47" t="str">
        <f>VLOOKUP(Taulukko1[[#This Row],[Rivivalinta]],Sheet1!$C$1:$E$42,3,FALSE)</f>
        <v>Fee and commission income</v>
      </c>
      <c r="E466" s="1" t="s">
        <v>162</v>
      </c>
      <c r="F466" s="2">
        <v>42004</v>
      </c>
      <c r="G466" s="46">
        <v>903</v>
      </c>
    </row>
    <row r="467" spans="1:7" x14ac:dyDescent="0.2">
      <c r="A467" s="44">
        <v>4</v>
      </c>
      <c r="B467" s="45" t="s">
        <v>8</v>
      </c>
      <c r="C467" s="47" t="str">
        <f>VLOOKUP(Taulukko1[[#This Row],[Rivivalinta]],Sheet1!$C$1:$E$42,2,FALSE)</f>
        <v>Avgifts- och provisionskostnader</v>
      </c>
      <c r="D467" s="47" t="str">
        <f>VLOOKUP(Taulukko1[[#This Row],[Rivivalinta]],Sheet1!$C$1:$E$42,3,FALSE)</f>
        <v>Fee and commission expenses</v>
      </c>
      <c r="E467" s="1" t="s">
        <v>162</v>
      </c>
      <c r="F467" s="2">
        <v>42004</v>
      </c>
      <c r="G467" s="46">
        <v>185</v>
      </c>
    </row>
    <row r="468" spans="1:7" x14ac:dyDescent="0.2">
      <c r="A468" s="44">
        <v>5</v>
      </c>
      <c r="B468" s="45" t="s">
        <v>9</v>
      </c>
      <c r="C468" s="47" t="str">
        <f>VLOOKUP(Taulukko1[[#This Row],[Rivivalinta]],Sheet1!$C$1:$E$42,2,FALSE)</f>
        <v>Nettointäkter från handel och investeringar</v>
      </c>
      <c r="D468" s="47" t="str">
        <f>VLOOKUP(Taulukko1[[#This Row],[Rivivalinta]],Sheet1!$C$1:$E$42,3,FALSE)</f>
        <v>Net trading and investing income</v>
      </c>
      <c r="E468" s="1" t="s">
        <v>162</v>
      </c>
      <c r="F468" s="2">
        <v>42004</v>
      </c>
      <c r="G468" s="46"/>
    </row>
    <row r="469" spans="1:7" x14ac:dyDescent="0.2">
      <c r="A469" s="44">
        <v>6</v>
      </c>
      <c r="B469" s="45" t="s">
        <v>10</v>
      </c>
      <c r="C469" s="47" t="str">
        <f>VLOOKUP(Taulukko1[[#This Row],[Rivivalinta]],Sheet1!$C$1:$E$42,2,FALSE)</f>
        <v>Övriga intäkter</v>
      </c>
      <c r="D469" s="47" t="str">
        <f>VLOOKUP(Taulukko1[[#This Row],[Rivivalinta]],Sheet1!$C$1:$E$42,3,FALSE)</f>
        <v>Other income</v>
      </c>
      <c r="E469" s="1" t="s">
        <v>162</v>
      </c>
      <c r="F469" s="2">
        <v>42004</v>
      </c>
      <c r="G469" s="46">
        <v>3489</v>
      </c>
    </row>
    <row r="470" spans="1:7" x14ac:dyDescent="0.2">
      <c r="A470" s="44">
        <v>7</v>
      </c>
      <c r="B470" s="45" t="s">
        <v>11</v>
      </c>
      <c r="C470" s="47" t="str">
        <f>VLOOKUP(Taulukko1[[#This Row],[Rivivalinta]],Sheet1!$C$1:$E$42,2,FALSE)</f>
        <v>Totala inkomster</v>
      </c>
      <c r="D470" s="47" t="str">
        <f>VLOOKUP(Taulukko1[[#This Row],[Rivivalinta]],Sheet1!$C$1:$E$42,3,FALSE)</f>
        <v>Total income</v>
      </c>
      <c r="E470" s="1" t="s">
        <v>162</v>
      </c>
      <c r="F470" s="2">
        <v>42004</v>
      </c>
      <c r="G470" s="46">
        <v>4361</v>
      </c>
    </row>
    <row r="471" spans="1:7" x14ac:dyDescent="0.2">
      <c r="A471" s="44">
        <v>8</v>
      </c>
      <c r="B471" s="45" t="s">
        <v>12</v>
      </c>
      <c r="C471" s="47" t="str">
        <f>VLOOKUP(Taulukko1[[#This Row],[Rivivalinta]],Sheet1!$C$1:$E$42,2,FALSE)</f>
        <v>Totala kostnader</v>
      </c>
      <c r="D471" s="47" t="str">
        <f>VLOOKUP(Taulukko1[[#This Row],[Rivivalinta]],Sheet1!$C$1:$E$42,3,FALSE)</f>
        <v>Total expenses</v>
      </c>
      <c r="E471" s="1" t="s">
        <v>162</v>
      </c>
      <c r="F471" s="2">
        <v>42004</v>
      </c>
      <c r="G471" s="46">
        <v>4257</v>
      </c>
    </row>
    <row r="472" spans="1:7" x14ac:dyDescent="0.2">
      <c r="A472" s="44">
        <v>9</v>
      </c>
      <c r="B472" s="45" t="s">
        <v>13</v>
      </c>
      <c r="C472" s="47" t="str">
        <f>VLOOKUP(Taulukko1[[#This Row],[Rivivalinta]],Sheet1!$C$1:$E$42,2,FALSE)</f>
        <v>Nedskrivningar av lån och fordringar</v>
      </c>
      <c r="D472" s="47" t="str">
        <f>VLOOKUP(Taulukko1[[#This Row],[Rivivalinta]],Sheet1!$C$1:$E$42,3,FALSE)</f>
        <v>Impairments on loans and receivables</v>
      </c>
      <c r="E472" s="1" t="s">
        <v>162</v>
      </c>
      <c r="F472" s="2">
        <v>42004</v>
      </c>
      <c r="G472" s="46"/>
    </row>
    <row r="473" spans="1:7" x14ac:dyDescent="0.2">
      <c r="A473" s="44">
        <v>10</v>
      </c>
      <c r="B473" s="45" t="s">
        <v>14</v>
      </c>
      <c r="C473" s="47" t="str">
        <f>VLOOKUP(Taulukko1[[#This Row],[Rivivalinta]],Sheet1!$C$1:$E$42,2,FALSE)</f>
        <v>Rörelsevinst/-förlust</v>
      </c>
      <c r="D473" s="47" t="str">
        <f>VLOOKUP(Taulukko1[[#This Row],[Rivivalinta]],Sheet1!$C$1:$E$42,3,FALSE)</f>
        <v>Operatingprofit/-loss</v>
      </c>
      <c r="E473" s="1" t="s">
        <v>162</v>
      </c>
      <c r="F473" s="2">
        <v>42004</v>
      </c>
      <c r="G473" s="46">
        <v>104</v>
      </c>
    </row>
    <row r="474" spans="1:7" x14ac:dyDescent="0.2">
      <c r="A474" s="44">
        <v>11</v>
      </c>
      <c r="B474" s="45" t="s">
        <v>15</v>
      </c>
      <c r="C474" s="47" t="str">
        <f>VLOOKUP(Taulukko1[[#This Row],[Rivivalinta]],Sheet1!$C$1:$E$42,2,FALSE)</f>
        <v>Kontanta medel och kassabehållning hos centralbanker</v>
      </c>
      <c r="D474" s="47" t="str">
        <f>VLOOKUP(Taulukko1[[#This Row],[Rivivalinta]],Sheet1!$C$1:$E$42,3,FALSE)</f>
        <v>Cash and cash balances at central banks</v>
      </c>
      <c r="E474" s="1" t="s">
        <v>162</v>
      </c>
      <c r="F474" s="2">
        <v>42004</v>
      </c>
      <c r="G474" s="46">
        <v>517649</v>
      </c>
    </row>
    <row r="475" spans="1:7" x14ac:dyDescent="0.2">
      <c r="A475" s="44">
        <v>12</v>
      </c>
      <c r="B475" s="45" t="s">
        <v>16</v>
      </c>
      <c r="C475" s="47" t="str">
        <f>VLOOKUP(Taulukko1[[#This Row],[Rivivalinta]],Sheet1!$C$1:$E$42,2,FALSE)</f>
        <v>Lån och förskott till kreditinstitut</v>
      </c>
      <c r="D475" s="47" t="str">
        <f>VLOOKUP(Taulukko1[[#This Row],[Rivivalinta]],Sheet1!$C$1:$E$42,3,FALSE)</f>
        <v>Loans and advances to credit institutions</v>
      </c>
      <c r="E475" s="1" t="s">
        <v>162</v>
      </c>
      <c r="F475" s="2">
        <v>42004</v>
      </c>
      <c r="G475" s="46">
        <v>137740</v>
      </c>
    </row>
    <row r="476" spans="1:7" x14ac:dyDescent="0.2">
      <c r="A476" s="44">
        <v>13</v>
      </c>
      <c r="B476" s="45" t="s">
        <v>17</v>
      </c>
      <c r="C476" s="47" t="str">
        <f>VLOOKUP(Taulukko1[[#This Row],[Rivivalinta]],Sheet1!$C$1:$E$42,2,FALSE)</f>
        <v>Lån och förskott till allmänheten och offentliga samfund</v>
      </c>
      <c r="D476" s="47" t="str">
        <f>VLOOKUP(Taulukko1[[#This Row],[Rivivalinta]],Sheet1!$C$1:$E$42,3,FALSE)</f>
        <v>Loans and advances to the public and public sector entities</v>
      </c>
      <c r="E476" s="1" t="s">
        <v>162</v>
      </c>
      <c r="F476" s="2">
        <v>42004</v>
      </c>
      <c r="G476" s="46">
        <v>305</v>
      </c>
    </row>
    <row r="477" spans="1:7" x14ac:dyDescent="0.2">
      <c r="A477" s="44">
        <v>14</v>
      </c>
      <c r="B477" s="45" t="s">
        <v>18</v>
      </c>
      <c r="C477" s="47" t="str">
        <f>VLOOKUP(Taulukko1[[#This Row],[Rivivalinta]],Sheet1!$C$1:$E$42,2,FALSE)</f>
        <v>Värdepapper</v>
      </c>
      <c r="D477" s="47" t="str">
        <f>VLOOKUP(Taulukko1[[#This Row],[Rivivalinta]],Sheet1!$C$1:$E$42,3,FALSE)</f>
        <v>Debt securities</v>
      </c>
      <c r="E477" s="1" t="s">
        <v>162</v>
      </c>
      <c r="F477" s="2">
        <v>42004</v>
      </c>
      <c r="G477" s="46">
        <v>54993</v>
      </c>
    </row>
    <row r="478" spans="1:7" x14ac:dyDescent="0.2">
      <c r="A478" s="44">
        <v>15</v>
      </c>
      <c r="B478" s="45" t="s">
        <v>62</v>
      </c>
      <c r="C478" s="47" t="str">
        <f>VLOOKUP(Taulukko1[[#This Row],[Rivivalinta]],Sheet1!$C$1:$E$42,2,FALSE)</f>
        <v xml:space="preserve">Derivat </v>
      </c>
      <c r="D478" s="47" t="str">
        <f>VLOOKUP(Taulukko1[[#This Row],[Rivivalinta]],Sheet1!$C$1:$E$42,3,FALSE)</f>
        <v xml:space="preserve">Derivatives </v>
      </c>
      <c r="E478" s="1" t="s">
        <v>162</v>
      </c>
      <c r="F478" s="2">
        <v>42004</v>
      </c>
      <c r="G478" s="46"/>
    </row>
    <row r="479" spans="1:7" x14ac:dyDescent="0.2">
      <c r="A479" s="44">
        <v>16</v>
      </c>
      <c r="B479" s="45" t="s">
        <v>20</v>
      </c>
      <c r="C479" s="47" t="str">
        <f>VLOOKUP(Taulukko1[[#This Row],[Rivivalinta]],Sheet1!$C$1:$E$42,2,FALSE)</f>
        <v>Övriga tillgångar</v>
      </c>
      <c r="D479" s="47" t="str">
        <f>VLOOKUP(Taulukko1[[#This Row],[Rivivalinta]],Sheet1!$C$1:$E$42,3,FALSE)</f>
        <v>Other assets</v>
      </c>
      <c r="E479" s="1" t="s">
        <v>162</v>
      </c>
      <c r="F479" s="2">
        <v>42004</v>
      </c>
      <c r="G479" s="46">
        <v>3380</v>
      </c>
    </row>
    <row r="480" spans="1:7" x14ac:dyDescent="0.2">
      <c r="A480" s="44">
        <v>17</v>
      </c>
      <c r="B480" s="45" t="s">
        <v>21</v>
      </c>
      <c r="C480" s="47" t="str">
        <f>VLOOKUP(Taulukko1[[#This Row],[Rivivalinta]],Sheet1!$C$1:$E$42,2,FALSE)</f>
        <v>SUMMA TILLGÅNGAR</v>
      </c>
      <c r="D480" s="47" t="str">
        <f>VLOOKUP(Taulukko1[[#This Row],[Rivivalinta]],Sheet1!$C$1:$E$42,3,FALSE)</f>
        <v>TOTAL ASSETS</v>
      </c>
      <c r="E480" s="1" t="s">
        <v>162</v>
      </c>
      <c r="F480" s="2">
        <v>42004</v>
      </c>
      <c r="G480" s="46">
        <v>714067</v>
      </c>
    </row>
    <row r="481" spans="1:7" x14ac:dyDescent="0.2">
      <c r="A481" s="44">
        <v>18</v>
      </c>
      <c r="B481" s="45" t="s">
        <v>22</v>
      </c>
      <c r="C481" s="47" t="str">
        <f>VLOOKUP(Taulukko1[[#This Row],[Rivivalinta]],Sheet1!$C$1:$E$42,2,FALSE)</f>
        <v>Inlåning från kreditinstitut</v>
      </c>
      <c r="D481" s="47" t="str">
        <f>VLOOKUP(Taulukko1[[#This Row],[Rivivalinta]],Sheet1!$C$1:$E$42,3,FALSE)</f>
        <v>Deposits from credit institutions</v>
      </c>
      <c r="E481" s="1" t="s">
        <v>162</v>
      </c>
      <c r="F481" s="2">
        <v>42004</v>
      </c>
      <c r="G481" s="46">
        <v>563119</v>
      </c>
    </row>
    <row r="482" spans="1:7" x14ac:dyDescent="0.2">
      <c r="A482" s="44">
        <v>19</v>
      </c>
      <c r="B482" s="45" t="s">
        <v>23</v>
      </c>
      <c r="C482" s="47" t="str">
        <f>VLOOKUP(Taulukko1[[#This Row],[Rivivalinta]],Sheet1!$C$1:$E$42,2,FALSE)</f>
        <v>Inlåning från allmänheten och offentliga samfund</v>
      </c>
      <c r="D482" s="47" t="str">
        <f>VLOOKUP(Taulukko1[[#This Row],[Rivivalinta]],Sheet1!$C$1:$E$42,3,FALSE)</f>
        <v>Deposits from the public and public sector entities</v>
      </c>
      <c r="E482" s="1" t="s">
        <v>162</v>
      </c>
      <c r="F482" s="2">
        <v>42004</v>
      </c>
      <c r="G482" s="46">
        <v>701</v>
      </c>
    </row>
    <row r="483" spans="1:7" x14ac:dyDescent="0.2">
      <c r="A483" s="44">
        <v>20</v>
      </c>
      <c r="B483" s="45" t="s">
        <v>24</v>
      </c>
      <c r="C483" s="47" t="str">
        <f>VLOOKUP(Taulukko1[[#This Row],[Rivivalinta]],Sheet1!$C$1:$E$42,2,FALSE)</f>
        <v>Emitterade skuldebrev</v>
      </c>
      <c r="D483" s="47" t="str">
        <f>VLOOKUP(Taulukko1[[#This Row],[Rivivalinta]],Sheet1!$C$1:$E$42,3,FALSE)</f>
        <v>Debt securities issued</v>
      </c>
      <c r="E483" s="1" t="s">
        <v>162</v>
      </c>
      <c r="F483" s="2">
        <v>42004</v>
      </c>
      <c r="G483" s="46">
        <v>12979</v>
      </c>
    </row>
    <row r="484" spans="1:7" x14ac:dyDescent="0.2">
      <c r="A484" s="44">
        <v>22</v>
      </c>
      <c r="B484" s="45" t="s">
        <v>19</v>
      </c>
      <c r="C484" s="47" t="str">
        <f>VLOOKUP(Taulukko1[[#This Row],[Rivivalinta]],Sheet1!$C$1:$E$42,2,FALSE)</f>
        <v>Derivat</v>
      </c>
      <c r="D484" s="47" t="str">
        <f>VLOOKUP(Taulukko1[[#This Row],[Rivivalinta]],Sheet1!$C$1:$E$42,3,FALSE)</f>
        <v>Derivatives</v>
      </c>
      <c r="E484" s="1" t="s">
        <v>162</v>
      </c>
      <c r="F484" s="2">
        <v>42004</v>
      </c>
      <c r="G484" s="46"/>
    </row>
    <row r="485" spans="1:7" x14ac:dyDescent="0.2">
      <c r="A485" s="44">
        <v>23</v>
      </c>
      <c r="B485" s="45" t="s">
        <v>25</v>
      </c>
      <c r="C485" s="47" t="str">
        <f>VLOOKUP(Taulukko1[[#This Row],[Rivivalinta]],Sheet1!$C$1:$E$42,2,FALSE)</f>
        <v>Eget kapital</v>
      </c>
      <c r="D485" s="47" t="str">
        <f>VLOOKUP(Taulukko1[[#This Row],[Rivivalinta]],Sheet1!$C$1:$E$42,3,FALSE)</f>
        <v>Total equity</v>
      </c>
      <c r="E485" s="1" t="s">
        <v>162</v>
      </c>
      <c r="F485" s="2">
        <v>42004</v>
      </c>
      <c r="G485" s="46">
        <v>46306</v>
      </c>
    </row>
    <row r="486" spans="1:7" x14ac:dyDescent="0.2">
      <c r="A486" s="44">
        <v>21</v>
      </c>
      <c r="B486" s="45" t="s">
        <v>26</v>
      </c>
      <c r="C486" s="47" t="str">
        <f>VLOOKUP(Taulukko1[[#This Row],[Rivivalinta]],Sheet1!$C$1:$E$42,2,FALSE)</f>
        <v>Övriga skulder</v>
      </c>
      <c r="D486" s="47" t="str">
        <f>VLOOKUP(Taulukko1[[#This Row],[Rivivalinta]],Sheet1!$C$1:$E$42,3,FALSE)</f>
        <v>Other liabilities</v>
      </c>
      <c r="E486" s="1" t="s">
        <v>162</v>
      </c>
      <c r="F486" s="2">
        <v>42004</v>
      </c>
      <c r="G486" s="46">
        <v>90962</v>
      </c>
    </row>
    <row r="487" spans="1:7" x14ac:dyDescent="0.2">
      <c r="A487" s="44">
        <v>24</v>
      </c>
      <c r="B487" s="45" t="s">
        <v>27</v>
      </c>
      <c r="C487" s="47" t="str">
        <f>VLOOKUP(Taulukko1[[#This Row],[Rivivalinta]],Sheet1!$C$1:$E$42,2,FALSE)</f>
        <v>SUMMA EGET KAPITAL OCH SKULDER</v>
      </c>
      <c r="D487" s="47" t="str">
        <f>VLOOKUP(Taulukko1[[#This Row],[Rivivalinta]],Sheet1!$C$1:$E$42,3,FALSE)</f>
        <v>TOTAL EQUITY AND LIABILITIES</v>
      </c>
      <c r="E487" s="1" t="s">
        <v>162</v>
      </c>
      <c r="F487" s="2">
        <v>42004</v>
      </c>
      <c r="G487" s="46">
        <v>714067</v>
      </c>
    </row>
    <row r="488" spans="1:7" x14ac:dyDescent="0.2">
      <c r="A488" s="44">
        <v>25</v>
      </c>
      <c r="B488" s="45" t="s">
        <v>28</v>
      </c>
      <c r="C488" s="47" t="str">
        <f>VLOOKUP(Taulukko1[[#This Row],[Rivivalinta]],Sheet1!$C$1:$E$42,2,FALSE)</f>
        <v>Exponering utanför balansräkningen</v>
      </c>
      <c r="D488" s="47" t="str">
        <f>VLOOKUP(Taulukko1[[#This Row],[Rivivalinta]],Sheet1!$C$1:$E$42,3,FALSE)</f>
        <v>Off balance sheet exposures</v>
      </c>
      <c r="E488" s="1" t="s">
        <v>162</v>
      </c>
      <c r="F488" s="2">
        <v>42004</v>
      </c>
      <c r="G488" s="46">
        <v>5195</v>
      </c>
    </row>
    <row r="489" spans="1:7" x14ac:dyDescent="0.2">
      <c r="A489" s="44">
        <v>28</v>
      </c>
      <c r="B489" s="45" t="s">
        <v>29</v>
      </c>
      <c r="C489" s="47" t="str">
        <f>VLOOKUP(Taulukko1[[#This Row],[Rivivalinta]],Sheet1!$C$1:$E$42,2,FALSE)</f>
        <v>Kostnader/intäkter, %</v>
      </c>
      <c r="D489" s="47" t="str">
        <f>VLOOKUP(Taulukko1[[#This Row],[Rivivalinta]],Sheet1!$C$1:$E$42,3,FALSE)</f>
        <v>Cost/income ratio, %</v>
      </c>
      <c r="E489" s="1" t="s">
        <v>162</v>
      </c>
      <c r="F489" s="2">
        <v>42004</v>
      </c>
      <c r="G489" s="46">
        <v>0.97062976560293701</v>
      </c>
    </row>
    <row r="490" spans="1:7" x14ac:dyDescent="0.2">
      <c r="A490" s="44">
        <v>29</v>
      </c>
      <c r="B490" s="45" t="s">
        <v>30</v>
      </c>
      <c r="C490" s="47" t="str">
        <f>VLOOKUP(Taulukko1[[#This Row],[Rivivalinta]],Sheet1!$C$1:$E$42,2,FALSE)</f>
        <v>Nödlidande exponeringar/Exponeringar, %</v>
      </c>
      <c r="D490" s="47" t="str">
        <f>VLOOKUP(Taulukko1[[#This Row],[Rivivalinta]],Sheet1!$C$1:$E$42,3,FALSE)</f>
        <v>Non-performing exposures/Exposures, %</v>
      </c>
      <c r="E490" s="1" t="s">
        <v>162</v>
      </c>
      <c r="F490" s="2">
        <v>42004</v>
      </c>
      <c r="G490" s="46"/>
    </row>
    <row r="491" spans="1:7" x14ac:dyDescent="0.2">
      <c r="A491" s="44">
        <v>30</v>
      </c>
      <c r="B491" s="45" t="s">
        <v>31</v>
      </c>
      <c r="C491" s="47" t="str">
        <f>VLOOKUP(Taulukko1[[#This Row],[Rivivalinta]],Sheet1!$C$1:$E$42,2,FALSE)</f>
        <v>Upplupna avsättningar på nödlidande exponeringar/Nödlidande Exponeringar, %</v>
      </c>
      <c r="D491" s="47" t="str">
        <f>VLOOKUP(Taulukko1[[#This Row],[Rivivalinta]],Sheet1!$C$1:$E$42,3,FALSE)</f>
        <v>Accumulated impairments on non-performing exposures/Non-performing exposures, %</v>
      </c>
      <c r="E491" s="1" t="s">
        <v>162</v>
      </c>
      <c r="F491" s="2">
        <v>42004</v>
      </c>
      <c r="G491" s="46" t="s">
        <v>46</v>
      </c>
    </row>
    <row r="492" spans="1:7" x14ac:dyDescent="0.2">
      <c r="A492" s="44">
        <v>31</v>
      </c>
      <c r="B492" s="45" t="s">
        <v>32</v>
      </c>
      <c r="C492" s="47" t="str">
        <f>VLOOKUP(Taulukko1[[#This Row],[Rivivalinta]],Sheet1!$C$1:$E$42,2,FALSE)</f>
        <v>Kapitalbas</v>
      </c>
      <c r="D492" s="47" t="str">
        <f>VLOOKUP(Taulukko1[[#This Row],[Rivivalinta]],Sheet1!$C$1:$E$42,3,FALSE)</f>
        <v>Own funds</v>
      </c>
      <c r="E492" s="1" t="s">
        <v>162</v>
      </c>
      <c r="F492" s="2">
        <v>42004</v>
      </c>
      <c r="G492" s="46">
        <v>44882.031999999999</v>
      </c>
    </row>
    <row r="493" spans="1:7" x14ac:dyDescent="0.2">
      <c r="A493" s="44">
        <v>32</v>
      </c>
      <c r="B493" s="45" t="s">
        <v>33</v>
      </c>
      <c r="C493" s="47" t="str">
        <f>VLOOKUP(Taulukko1[[#This Row],[Rivivalinta]],Sheet1!$C$1:$E$42,2,FALSE)</f>
        <v>Kärnprimärkapital (CET 1)</v>
      </c>
      <c r="D493" s="47" t="str">
        <f>VLOOKUP(Taulukko1[[#This Row],[Rivivalinta]],Sheet1!$C$1:$E$42,3,FALSE)</f>
        <v>Common equity tier 1 capital (CET1)</v>
      </c>
      <c r="E493" s="1" t="s">
        <v>162</v>
      </c>
      <c r="F493" s="2">
        <v>42004</v>
      </c>
      <c r="G493" s="46">
        <v>44816.364000000001</v>
      </c>
    </row>
    <row r="494" spans="1:7" x14ac:dyDescent="0.2">
      <c r="A494" s="44">
        <v>33</v>
      </c>
      <c r="B494" s="45" t="s">
        <v>34</v>
      </c>
      <c r="C494" s="47" t="str">
        <f>VLOOKUP(Taulukko1[[#This Row],[Rivivalinta]],Sheet1!$C$1:$E$42,2,FALSE)</f>
        <v>Övrigt primärkapital (AT 1)</v>
      </c>
      <c r="D494" s="47" t="str">
        <f>VLOOKUP(Taulukko1[[#This Row],[Rivivalinta]],Sheet1!$C$1:$E$42,3,FALSE)</f>
        <v>Additional tier 1 capital (AT 1)</v>
      </c>
      <c r="E494" s="1" t="s">
        <v>162</v>
      </c>
      <c r="F494" s="2">
        <v>42004</v>
      </c>
      <c r="G494" s="46"/>
    </row>
    <row r="495" spans="1:7" x14ac:dyDescent="0.2">
      <c r="A495" s="44">
        <v>34</v>
      </c>
      <c r="B495" s="45" t="s">
        <v>35</v>
      </c>
      <c r="C495" s="47" t="str">
        <f>VLOOKUP(Taulukko1[[#This Row],[Rivivalinta]],Sheet1!$C$1:$E$42,2,FALSE)</f>
        <v>Supplementärkapital (T2)</v>
      </c>
      <c r="D495" s="47" t="str">
        <f>VLOOKUP(Taulukko1[[#This Row],[Rivivalinta]],Sheet1!$C$1:$E$42,3,FALSE)</f>
        <v>Tier 2 capital (T2)</v>
      </c>
      <c r="E495" s="1" t="s">
        <v>162</v>
      </c>
      <c r="F495" s="2">
        <v>42004</v>
      </c>
      <c r="G495" s="46">
        <v>65.668999999999997</v>
      </c>
    </row>
    <row r="496" spans="1:7" x14ac:dyDescent="0.2">
      <c r="A496" s="44">
        <v>35</v>
      </c>
      <c r="B496" s="45" t="s">
        <v>36</v>
      </c>
      <c r="C496" s="47" t="str">
        <f>VLOOKUP(Taulukko1[[#This Row],[Rivivalinta]],Sheet1!$C$1:$E$42,2,FALSE)</f>
        <v>Summa kapitalrelationer, %</v>
      </c>
      <c r="D496" s="47" t="str">
        <f>VLOOKUP(Taulukko1[[#This Row],[Rivivalinta]],Sheet1!$C$1:$E$42,3,FALSE)</f>
        <v>Own funds ratio, %</v>
      </c>
      <c r="E496" s="1" t="s">
        <v>162</v>
      </c>
      <c r="F496" s="2">
        <v>42004</v>
      </c>
      <c r="G496" s="46">
        <v>1.4576752399184869</v>
      </c>
    </row>
    <row r="497" spans="1:7" x14ac:dyDescent="0.2">
      <c r="A497" s="44">
        <v>36</v>
      </c>
      <c r="B497" s="45" t="s">
        <v>37</v>
      </c>
      <c r="C497" s="47" t="str">
        <f>VLOOKUP(Taulukko1[[#This Row],[Rivivalinta]],Sheet1!$C$1:$E$42,2,FALSE)</f>
        <v>Primärkapitalrelation, %</v>
      </c>
      <c r="D497" s="47" t="str">
        <f>VLOOKUP(Taulukko1[[#This Row],[Rivivalinta]],Sheet1!$C$1:$E$42,3,FALSE)</f>
        <v>Tier 1 ratio, %</v>
      </c>
      <c r="E497" s="1" t="s">
        <v>162</v>
      </c>
      <c r="F497" s="2">
        <v>42004</v>
      </c>
      <c r="G497" s="46">
        <v>1.4555424795823468</v>
      </c>
    </row>
    <row r="498" spans="1:7" x14ac:dyDescent="0.2">
      <c r="A498" s="44">
        <v>37</v>
      </c>
      <c r="B498" s="45" t="s">
        <v>38</v>
      </c>
      <c r="C498" s="47" t="str">
        <f>VLOOKUP(Taulukko1[[#This Row],[Rivivalinta]],Sheet1!$C$1:$E$42,2,FALSE)</f>
        <v>Kärnprimärkapitalrelation, %</v>
      </c>
      <c r="D498" s="47" t="str">
        <f>VLOOKUP(Taulukko1[[#This Row],[Rivivalinta]],Sheet1!$C$1:$E$42,3,FALSE)</f>
        <v>CET 1 ratio, %</v>
      </c>
      <c r="E498" s="1" t="s">
        <v>162</v>
      </c>
      <c r="F498" s="2">
        <v>42004</v>
      </c>
      <c r="G498" s="46">
        <v>1.4555424795823468</v>
      </c>
    </row>
    <row r="499" spans="1:7" x14ac:dyDescent="0.2">
      <c r="A499" s="44">
        <v>38</v>
      </c>
      <c r="B499" s="45" t="s">
        <v>39</v>
      </c>
      <c r="C499" s="47" t="str">
        <f>VLOOKUP(Taulukko1[[#This Row],[Rivivalinta]],Sheet1!$C$1:$E$42,2,FALSE)</f>
        <v>Summa exponeringsbelopp (RWA)</v>
      </c>
      <c r="D499" s="47" t="str">
        <f>VLOOKUP(Taulukko1[[#This Row],[Rivivalinta]],Sheet1!$C$1:$E$42,3,FALSE)</f>
        <v>Total risk weighted assets (RWA)</v>
      </c>
      <c r="E499" s="1" t="s">
        <v>162</v>
      </c>
      <c r="F499" s="2">
        <v>42004</v>
      </c>
      <c r="G499" s="46">
        <v>30790.145</v>
      </c>
    </row>
    <row r="500" spans="1:7" x14ac:dyDescent="0.2">
      <c r="A500" s="44">
        <v>39</v>
      </c>
      <c r="B500" s="45" t="s">
        <v>40</v>
      </c>
      <c r="C500" s="47" t="str">
        <f>VLOOKUP(Taulukko1[[#This Row],[Rivivalinta]],Sheet1!$C$1:$E$42,2,FALSE)</f>
        <v>Exponeringsbelopp för kredit-, motpart- och utspädningsrisker</v>
      </c>
      <c r="D500" s="47" t="str">
        <f>VLOOKUP(Taulukko1[[#This Row],[Rivivalinta]],Sheet1!$C$1:$E$42,3,FALSE)</f>
        <v>Credit and counterparty risks</v>
      </c>
      <c r="E500" s="1" t="s">
        <v>162</v>
      </c>
      <c r="F500" s="2">
        <v>42004</v>
      </c>
      <c r="G500" s="46">
        <v>26288.771000000001</v>
      </c>
    </row>
    <row r="501" spans="1:7" x14ac:dyDescent="0.2">
      <c r="A501" s="44">
        <v>40</v>
      </c>
      <c r="B501" s="45" t="s">
        <v>41</v>
      </c>
      <c r="C501" s="47" t="str">
        <f>VLOOKUP(Taulukko1[[#This Row],[Rivivalinta]],Sheet1!$C$1:$E$42,2,FALSE)</f>
        <v>Exponeringsbelopp för positions-, valutakurs- och råvarurisker</v>
      </c>
      <c r="D501" s="47" t="str">
        <f>VLOOKUP(Taulukko1[[#This Row],[Rivivalinta]],Sheet1!$C$1:$E$42,3,FALSE)</f>
        <v>Position, currency and commodity risks</v>
      </c>
      <c r="E501" s="1" t="s">
        <v>162</v>
      </c>
      <c r="F501" s="2">
        <v>42004</v>
      </c>
      <c r="G501" s="46"/>
    </row>
    <row r="502" spans="1:7" x14ac:dyDescent="0.2">
      <c r="A502" s="44">
        <v>41</v>
      </c>
      <c r="B502" s="45" t="s">
        <v>42</v>
      </c>
      <c r="C502" s="47" t="str">
        <f>VLOOKUP(Taulukko1[[#This Row],[Rivivalinta]],Sheet1!$C$1:$E$42,2,FALSE)</f>
        <v>Exponeringsbelopp för operativ risk</v>
      </c>
      <c r="D502" s="47" t="str">
        <f>VLOOKUP(Taulukko1[[#This Row],[Rivivalinta]],Sheet1!$C$1:$E$42,3,FALSE)</f>
        <v>Operational risks</v>
      </c>
      <c r="E502" s="1" t="s">
        <v>162</v>
      </c>
      <c r="F502" s="2">
        <v>42004</v>
      </c>
      <c r="G502" s="46">
        <v>4501.3739999999998</v>
      </c>
    </row>
    <row r="503" spans="1:7" x14ac:dyDescent="0.2">
      <c r="A503" s="44">
        <v>42</v>
      </c>
      <c r="B503" s="45" t="s">
        <v>43</v>
      </c>
      <c r="C503" s="47" t="str">
        <f>VLOOKUP(Taulukko1[[#This Row],[Rivivalinta]],Sheet1!$C$1:$E$42,2,FALSE)</f>
        <v>Övriga riskexponeringar</v>
      </c>
      <c r="D503" s="47" t="str">
        <f>VLOOKUP(Taulukko1[[#This Row],[Rivivalinta]],Sheet1!$C$1:$E$42,3,FALSE)</f>
        <v>Other risks</v>
      </c>
      <c r="E503" s="1" t="s">
        <v>162</v>
      </c>
      <c r="F503" s="2">
        <v>42004</v>
      </c>
      <c r="G503" s="46"/>
    </row>
    <row r="504" spans="1:7" x14ac:dyDescent="0.2">
      <c r="A504" s="44">
        <v>27</v>
      </c>
      <c r="B504" s="45" t="s">
        <v>53</v>
      </c>
      <c r="C504" s="47" t="str">
        <f>VLOOKUP(Taulukko1[[#This Row],[Rivivalinta]],Sheet1!$C$1:$E$42,2,FALSE)</f>
        <v>Avkastning på total tillgångar (ROA), %</v>
      </c>
      <c r="D504" s="47" t="str">
        <f>VLOOKUP(Taulukko1[[#This Row],[Rivivalinta]],Sheet1!$C$1:$E$42,3,FALSE)</f>
        <v>Return on total assets (ROA), %</v>
      </c>
      <c r="E504" s="1" t="s">
        <v>162</v>
      </c>
      <c r="F504" s="2">
        <v>42004</v>
      </c>
      <c r="G504" s="46">
        <v>2.0776886752332368E-4</v>
      </c>
    </row>
    <row r="505" spans="1:7" x14ac:dyDescent="0.2">
      <c r="A505" s="44">
        <v>26</v>
      </c>
      <c r="B505" s="45" t="s">
        <v>54</v>
      </c>
      <c r="C505" s="47" t="str">
        <f>VLOOKUP(Taulukko1[[#This Row],[Rivivalinta]],Sheet1!$C$1:$E$42,2,FALSE)</f>
        <v>Avkastning på eget kapital (ROE), %</v>
      </c>
      <c r="D505" s="47" t="str">
        <f>VLOOKUP(Taulukko1[[#This Row],[Rivivalinta]],Sheet1!$C$1:$E$42,3,FALSE)</f>
        <v>Return on equity (ROE), %</v>
      </c>
      <c r="E505" s="1" t="s">
        <v>162</v>
      </c>
      <c r="F505" s="2">
        <v>42004</v>
      </c>
      <c r="G505" s="46">
        <v>2.7968018570764331E-3</v>
      </c>
    </row>
    <row r="506" spans="1:7" x14ac:dyDescent="0.2">
      <c r="A506" s="5">
        <v>1</v>
      </c>
      <c r="B506" s="4" t="s">
        <v>5</v>
      </c>
      <c r="C506" s="4" t="str">
        <f>VLOOKUP(Taulukko1[[#This Row],[Rivivalinta]],Sheet1!$C$1:$E$42,2,FALSE)</f>
        <v>Räntenetto</v>
      </c>
      <c r="D506" s="4" t="str">
        <f>VLOOKUP(Taulukko1[[#This Row],[Rivivalinta]],Sheet1!$C$1:$E$42,3,FALSE)</f>
        <v>Net interest margin</v>
      </c>
      <c r="E506" s="1" t="s">
        <v>51</v>
      </c>
      <c r="F506" s="2">
        <v>42004</v>
      </c>
      <c r="G506" s="6">
        <v>47783</v>
      </c>
    </row>
    <row r="507" spans="1:7" x14ac:dyDescent="0.2">
      <c r="A507" s="5">
        <v>2</v>
      </c>
      <c r="B507" s="4" t="s">
        <v>6</v>
      </c>
      <c r="C507" s="4" t="str">
        <f>VLOOKUP(Taulukko1[[#This Row],[Rivivalinta]],Sheet1!$C$1:$E$42,2,FALSE)</f>
        <v>Netto, avgifts- och provisionsintäkter</v>
      </c>
      <c r="D507" s="4" t="str">
        <f>VLOOKUP(Taulukko1[[#This Row],[Rivivalinta]],Sheet1!$C$1:$E$42,3,FALSE)</f>
        <v>Net fee and commission income</v>
      </c>
      <c r="E507" s="1" t="s">
        <v>51</v>
      </c>
      <c r="F507" s="2">
        <v>42004</v>
      </c>
      <c r="G507" s="6">
        <v>31750</v>
      </c>
    </row>
    <row r="508" spans="1:7" x14ac:dyDescent="0.2">
      <c r="A508" s="5">
        <v>3</v>
      </c>
      <c r="B508" s="4" t="s">
        <v>7</v>
      </c>
      <c r="C508" s="4" t="str">
        <f>VLOOKUP(Taulukko1[[#This Row],[Rivivalinta]],Sheet1!$C$1:$E$42,2,FALSE)</f>
        <v>Avgifts- och provisionsintäkter</v>
      </c>
      <c r="D508" s="4" t="str">
        <f>VLOOKUP(Taulukko1[[#This Row],[Rivivalinta]],Sheet1!$C$1:$E$42,3,FALSE)</f>
        <v>Fee and commission income</v>
      </c>
      <c r="E508" s="1" t="s">
        <v>51</v>
      </c>
      <c r="F508" s="2">
        <v>42004</v>
      </c>
      <c r="G508" s="6">
        <v>36435</v>
      </c>
    </row>
    <row r="509" spans="1:7" x14ac:dyDescent="0.2">
      <c r="A509" s="5">
        <v>4</v>
      </c>
      <c r="B509" s="4" t="s">
        <v>8</v>
      </c>
      <c r="C509" s="4" t="str">
        <f>VLOOKUP(Taulukko1[[#This Row],[Rivivalinta]],Sheet1!$C$1:$E$42,2,FALSE)</f>
        <v>Avgifts- och provisionskostnader</v>
      </c>
      <c r="D509" s="4" t="str">
        <f>VLOOKUP(Taulukko1[[#This Row],[Rivivalinta]],Sheet1!$C$1:$E$42,3,FALSE)</f>
        <v>Fee and commission expenses</v>
      </c>
      <c r="E509" s="1" t="s">
        <v>51</v>
      </c>
      <c r="F509" s="2">
        <v>42004</v>
      </c>
      <c r="G509" s="6">
        <v>4685</v>
      </c>
    </row>
    <row r="510" spans="1:7" x14ac:dyDescent="0.2">
      <c r="A510" s="5">
        <v>5</v>
      </c>
      <c r="B510" s="4" t="s">
        <v>9</v>
      </c>
      <c r="C510" s="4" t="str">
        <f>VLOOKUP(Taulukko1[[#This Row],[Rivivalinta]],Sheet1!$C$1:$E$42,2,FALSE)</f>
        <v>Nettointäkter från handel och investeringar</v>
      </c>
      <c r="D510" s="4" t="str">
        <f>VLOOKUP(Taulukko1[[#This Row],[Rivivalinta]],Sheet1!$C$1:$E$42,3,FALSE)</f>
        <v>Net trading and investing income</v>
      </c>
      <c r="E510" s="1" t="s">
        <v>51</v>
      </c>
      <c r="F510" s="2">
        <v>42004</v>
      </c>
      <c r="G510" s="6">
        <v>9166</v>
      </c>
    </row>
    <row r="511" spans="1:7" x14ac:dyDescent="0.2">
      <c r="A511" s="5">
        <v>6</v>
      </c>
      <c r="B511" s="4" t="s">
        <v>10</v>
      </c>
      <c r="C511" s="4" t="str">
        <f>VLOOKUP(Taulukko1[[#This Row],[Rivivalinta]],Sheet1!$C$1:$E$42,2,FALSE)</f>
        <v>Övriga intäkter</v>
      </c>
      <c r="D511" s="4" t="str">
        <f>VLOOKUP(Taulukko1[[#This Row],[Rivivalinta]],Sheet1!$C$1:$E$42,3,FALSE)</f>
        <v>Other income</v>
      </c>
      <c r="E511" s="1" t="s">
        <v>51</v>
      </c>
      <c r="F511" s="2">
        <v>42004</v>
      </c>
      <c r="G511" s="6">
        <v>2346</v>
      </c>
    </row>
    <row r="512" spans="1:7" x14ac:dyDescent="0.2">
      <c r="A512" s="5">
        <v>7</v>
      </c>
      <c r="B512" s="4" t="s">
        <v>11</v>
      </c>
      <c r="C512" s="4" t="str">
        <f>VLOOKUP(Taulukko1[[#This Row],[Rivivalinta]],Sheet1!$C$1:$E$42,2,FALSE)</f>
        <v>Totala inkomster</v>
      </c>
      <c r="D512" s="4" t="str">
        <f>VLOOKUP(Taulukko1[[#This Row],[Rivivalinta]],Sheet1!$C$1:$E$42,3,FALSE)</f>
        <v>Total income</v>
      </c>
      <c r="E512" s="1" t="s">
        <v>51</v>
      </c>
      <c r="F512" s="2">
        <v>42004</v>
      </c>
      <c r="G512" s="6">
        <v>91045</v>
      </c>
    </row>
    <row r="513" spans="1:7" x14ac:dyDescent="0.2">
      <c r="A513" s="5">
        <v>8</v>
      </c>
      <c r="B513" s="4" t="s">
        <v>12</v>
      </c>
      <c r="C513" s="4" t="str">
        <f>VLOOKUP(Taulukko1[[#This Row],[Rivivalinta]],Sheet1!$C$1:$E$42,2,FALSE)</f>
        <v>Totala kostnader</v>
      </c>
      <c r="D513" s="4" t="str">
        <f>VLOOKUP(Taulukko1[[#This Row],[Rivivalinta]],Sheet1!$C$1:$E$42,3,FALSE)</f>
        <v>Total expenses</v>
      </c>
      <c r="E513" s="1" t="s">
        <v>51</v>
      </c>
      <c r="F513" s="2">
        <v>42004</v>
      </c>
      <c r="G513" s="6">
        <v>77239</v>
      </c>
    </row>
    <row r="514" spans="1:7" x14ac:dyDescent="0.2">
      <c r="A514" s="5">
        <v>9</v>
      </c>
      <c r="B514" s="4" t="s">
        <v>13</v>
      </c>
      <c r="C514" s="4" t="str">
        <f>VLOOKUP(Taulukko1[[#This Row],[Rivivalinta]],Sheet1!$C$1:$E$42,2,FALSE)</f>
        <v>Nedskrivningar av lån och fordringar</v>
      </c>
      <c r="D514" s="4" t="str">
        <f>VLOOKUP(Taulukko1[[#This Row],[Rivivalinta]],Sheet1!$C$1:$E$42,3,FALSE)</f>
        <v>Impairments on loans and receivables</v>
      </c>
      <c r="E514" s="1" t="s">
        <v>51</v>
      </c>
      <c r="F514" s="2">
        <v>42004</v>
      </c>
      <c r="G514" s="6">
        <v>-685</v>
      </c>
    </row>
    <row r="515" spans="1:7" x14ac:dyDescent="0.2">
      <c r="A515" s="5">
        <v>10</v>
      </c>
      <c r="B515" s="4" t="s">
        <v>14</v>
      </c>
      <c r="C515" s="4" t="str">
        <f>VLOOKUP(Taulukko1[[#This Row],[Rivivalinta]],Sheet1!$C$1:$E$42,2,FALSE)</f>
        <v>Rörelsevinst/-förlust</v>
      </c>
      <c r="D515" s="4" t="str">
        <f>VLOOKUP(Taulukko1[[#This Row],[Rivivalinta]],Sheet1!$C$1:$E$42,3,FALSE)</f>
        <v>Operatingprofit/-loss</v>
      </c>
      <c r="E515" s="1" t="s">
        <v>51</v>
      </c>
      <c r="F515" s="2">
        <v>42004</v>
      </c>
      <c r="G515" s="6">
        <v>14491</v>
      </c>
    </row>
    <row r="516" spans="1:7" x14ac:dyDescent="0.2">
      <c r="A516" s="5">
        <v>11</v>
      </c>
      <c r="B516" s="4" t="s">
        <v>15</v>
      </c>
      <c r="C516" s="4" t="str">
        <f>VLOOKUP(Taulukko1[[#This Row],[Rivivalinta]],Sheet1!$C$1:$E$42,2,FALSE)</f>
        <v>Kontanta medel och kassabehållning hos centralbanker</v>
      </c>
      <c r="D516" s="4" t="str">
        <f>VLOOKUP(Taulukko1[[#This Row],[Rivivalinta]],Sheet1!$C$1:$E$42,3,FALSE)</f>
        <v>Cash and cash balances at central banks</v>
      </c>
      <c r="E516" s="1" t="s">
        <v>51</v>
      </c>
      <c r="F516" s="2">
        <v>42004</v>
      </c>
      <c r="G516" s="6">
        <v>156529</v>
      </c>
    </row>
    <row r="517" spans="1:7" x14ac:dyDescent="0.2">
      <c r="A517" s="5">
        <v>12</v>
      </c>
      <c r="B517" s="4" t="s">
        <v>16</v>
      </c>
      <c r="C517" s="4" t="str">
        <f>VLOOKUP(Taulukko1[[#This Row],[Rivivalinta]],Sheet1!$C$1:$E$42,2,FALSE)</f>
        <v>Lån och förskott till kreditinstitut</v>
      </c>
      <c r="D517" s="4" t="str">
        <f>VLOOKUP(Taulukko1[[#This Row],[Rivivalinta]],Sheet1!$C$1:$E$42,3,FALSE)</f>
        <v>Loans and advances to credit institutions</v>
      </c>
      <c r="E517" s="1" t="s">
        <v>51</v>
      </c>
      <c r="F517" s="2">
        <v>42004</v>
      </c>
      <c r="G517" s="6">
        <v>58951</v>
      </c>
    </row>
    <row r="518" spans="1:7" x14ac:dyDescent="0.2">
      <c r="A518" s="5">
        <v>13</v>
      </c>
      <c r="B518" s="4" t="s">
        <v>17</v>
      </c>
      <c r="C518" s="4" t="str">
        <f>VLOOKUP(Taulukko1[[#This Row],[Rivivalinta]],Sheet1!$C$1:$E$42,2,FALSE)</f>
        <v>Lån och förskott till allmänheten och offentliga samfund</v>
      </c>
      <c r="D518" s="4" t="str">
        <f>VLOOKUP(Taulukko1[[#This Row],[Rivivalinta]],Sheet1!$C$1:$E$42,3,FALSE)</f>
        <v>Loans and advances to the public and public sector entities</v>
      </c>
      <c r="E518" s="1" t="s">
        <v>51</v>
      </c>
      <c r="F518" s="2">
        <v>42004</v>
      </c>
      <c r="G518" s="6">
        <v>3322446</v>
      </c>
    </row>
    <row r="519" spans="1:7" x14ac:dyDescent="0.2">
      <c r="A519" s="5">
        <v>14</v>
      </c>
      <c r="B519" s="4" t="s">
        <v>18</v>
      </c>
      <c r="C519" s="4" t="str">
        <f>VLOOKUP(Taulukko1[[#This Row],[Rivivalinta]],Sheet1!$C$1:$E$42,2,FALSE)</f>
        <v>Värdepapper</v>
      </c>
      <c r="D519" s="4" t="str">
        <f>VLOOKUP(Taulukko1[[#This Row],[Rivivalinta]],Sheet1!$C$1:$E$42,3,FALSE)</f>
        <v>Debt securities</v>
      </c>
      <c r="E519" s="1" t="s">
        <v>51</v>
      </c>
      <c r="F519" s="2">
        <v>42004</v>
      </c>
      <c r="G519" s="6">
        <v>625195</v>
      </c>
    </row>
    <row r="520" spans="1:7" x14ac:dyDescent="0.2">
      <c r="A520" s="5">
        <v>15</v>
      </c>
      <c r="B520" s="4" t="s">
        <v>62</v>
      </c>
      <c r="C520" s="4" t="str">
        <f>VLOOKUP(Taulukko1[[#This Row],[Rivivalinta]],Sheet1!$C$1:$E$42,2,FALSE)</f>
        <v xml:space="preserve">Derivat </v>
      </c>
      <c r="D520" s="4" t="str">
        <f>VLOOKUP(Taulukko1[[#This Row],[Rivivalinta]],Sheet1!$C$1:$E$42,3,FALSE)</f>
        <v xml:space="preserve">Derivatives </v>
      </c>
      <c r="E520" s="1" t="s">
        <v>51</v>
      </c>
      <c r="F520" s="2">
        <v>42004</v>
      </c>
      <c r="G520" s="6">
        <v>28496</v>
      </c>
    </row>
    <row r="521" spans="1:7" x14ac:dyDescent="0.2">
      <c r="A521" s="5">
        <v>16</v>
      </c>
      <c r="B521" s="4" t="s">
        <v>20</v>
      </c>
      <c r="C521" s="4" t="str">
        <f>VLOOKUP(Taulukko1[[#This Row],[Rivivalinta]],Sheet1!$C$1:$E$42,2,FALSE)</f>
        <v>Övriga tillgångar</v>
      </c>
      <c r="D521" s="4" t="str">
        <f>VLOOKUP(Taulukko1[[#This Row],[Rivivalinta]],Sheet1!$C$1:$E$42,3,FALSE)</f>
        <v>Other assets</v>
      </c>
      <c r="E521" s="1" t="s">
        <v>51</v>
      </c>
      <c r="F521" s="2">
        <v>42004</v>
      </c>
      <c r="G521" s="6">
        <v>72803</v>
      </c>
    </row>
    <row r="522" spans="1:7" x14ac:dyDescent="0.2">
      <c r="A522" s="5">
        <v>17</v>
      </c>
      <c r="B522" s="4" t="s">
        <v>21</v>
      </c>
      <c r="C522" s="4" t="str">
        <f>VLOOKUP(Taulukko1[[#This Row],[Rivivalinta]],Sheet1!$C$1:$E$42,2,FALSE)</f>
        <v>SUMMA TILLGÅNGAR</v>
      </c>
      <c r="D522" s="4" t="str">
        <f>VLOOKUP(Taulukko1[[#This Row],[Rivivalinta]],Sheet1!$C$1:$E$42,3,FALSE)</f>
        <v>TOTAL ASSETS</v>
      </c>
      <c r="E522" s="1" t="s">
        <v>51</v>
      </c>
      <c r="F522" s="2">
        <v>42004</v>
      </c>
      <c r="G522" s="6">
        <v>4264420</v>
      </c>
    </row>
    <row r="523" spans="1:7" x14ac:dyDescent="0.2">
      <c r="A523" s="5">
        <v>18</v>
      </c>
      <c r="B523" s="4" t="s">
        <v>22</v>
      </c>
      <c r="C523" s="4" t="str">
        <f>VLOOKUP(Taulukko1[[#This Row],[Rivivalinta]],Sheet1!$C$1:$E$42,2,FALSE)</f>
        <v>Inlåning från kreditinstitut</v>
      </c>
      <c r="D523" s="4" t="str">
        <f>VLOOKUP(Taulukko1[[#This Row],[Rivivalinta]],Sheet1!$C$1:$E$42,3,FALSE)</f>
        <v>Deposits from credit institutions</v>
      </c>
      <c r="E523" s="1" t="s">
        <v>51</v>
      </c>
      <c r="F523" s="2">
        <v>42004</v>
      </c>
      <c r="G523" s="6">
        <v>226242</v>
      </c>
    </row>
    <row r="524" spans="1:7" x14ac:dyDescent="0.2">
      <c r="A524" s="5">
        <v>19</v>
      </c>
      <c r="B524" s="4" t="s">
        <v>23</v>
      </c>
      <c r="C524" s="4" t="str">
        <f>VLOOKUP(Taulukko1[[#This Row],[Rivivalinta]],Sheet1!$C$1:$E$42,2,FALSE)</f>
        <v>Inlåning från allmänheten och offentliga samfund</v>
      </c>
      <c r="D524" s="4" t="str">
        <f>VLOOKUP(Taulukko1[[#This Row],[Rivivalinta]],Sheet1!$C$1:$E$42,3,FALSE)</f>
        <v>Deposits from the public and public sector entities</v>
      </c>
      <c r="E524" s="1" t="s">
        <v>51</v>
      </c>
      <c r="F524" s="2">
        <v>42004</v>
      </c>
      <c r="G524" s="6">
        <v>2188534</v>
      </c>
    </row>
    <row r="525" spans="1:7" x14ac:dyDescent="0.2">
      <c r="A525" s="5">
        <v>20</v>
      </c>
      <c r="B525" s="4" t="s">
        <v>24</v>
      </c>
      <c r="C525" s="4" t="str">
        <f>VLOOKUP(Taulukko1[[#This Row],[Rivivalinta]],Sheet1!$C$1:$E$42,2,FALSE)</f>
        <v>Emitterade skuldebrev</v>
      </c>
      <c r="D525" s="4" t="str">
        <f>VLOOKUP(Taulukko1[[#This Row],[Rivivalinta]],Sheet1!$C$1:$E$42,3,FALSE)</f>
        <v>Debt securities issued</v>
      </c>
      <c r="E525" s="1" t="s">
        <v>51</v>
      </c>
      <c r="F525" s="2">
        <v>42004</v>
      </c>
      <c r="G525" s="6">
        <v>1365436</v>
      </c>
    </row>
    <row r="526" spans="1:7" x14ac:dyDescent="0.2">
      <c r="A526" s="5">
        <v>22</v>
      </c>
      <c r="B526" s="4" t="s">
        <v>19</v>
      </c>
      <c r="C526" s="4" t="str">
        <f>VLOOKUP(Taulukko1[[#This Row],[Rivivalinta]],Sheet1!$C$1:$E$42,2,FALSE)</f>
        <v>Derivat</v>
      </c>
      <c r="D526" s="4" t="str">
        <f>VLOOKUP(Taulukko1[[#This Row],[Rivivalinta]],Sheet1!$C$1:$E$42,3,FALSE)</f>
        <v>Derivatives</v>
      </c>
      <c r="E526" s="1" t="s">
        <v>51</v>
      </c>
      <c r="F526" s="2">
        <v>42004</v>
      </c>
      <c r="G526" s="6">
        <v>34676</v>
      </c>
    </row>
    <row r="527" spans="1:7" x14ac:dyDescent="0.2">
      <c r="A527" s="5">
        <v>23</v>
      </c>
      <c r="B527" s="4" t="s">
        <v>25</v>
      </c>
      <c r="C527" s="4" t="str">
        <f>VLOOKUP(Taulukko1[[#This Row],[Rivivalinta]],Sheet1!$C$1:$E$42,2,FALSE)</f>
        <v>Eget kapital</v>
      </c>
      <c r="D527" s="4" t="str">
        <f>VLOOKUP(Taulukko1[[#This Row],[Rivivalinta]],Sheet1!$C$1:$E$42,3,FALSE)</f>
        <v>Total equity</v>
      </c>
      <c r="E527" s="1" t="s">
        <v>51</v>
      </c>
      <c r="F527" s="2">
        <v>42004</v>
      </c>
      <c r="G527" s="6">
        <v>156248</v>
      </c>
    </row>
    <row r="528" spans="1:7" x14ac:dyDescent="0.2">
      <c r="A528" s="5">
        <v>21</v>
      </c>
      <c r="B528" s="4" t="s">
        <v>26</v>
      </c>
      <c r="C528" s="4" t="str">
        <f>VLOOKUP(Taulukko1[[#This Row],[Rivivalinta]],Sheet1!$C$1:$E$42,2,FALSE)</f>
        <v>Övriga skulder</v>
      </c>
      <c r="D528" s="4" t="str">
        <f>VLOOKUP(Taulukko1[[#This Row],[Rivivalinta]],Sheet1!$C$1:$E$42,3,FALSE)</f>
        <v>Other liabilities</v>
      </c>
      <c r="E528" s="1" t="s">
        <v>51</v>
      </c>
      <c r="F528" s="2">
        <v>42004</v>
      </c>
      <c r="G528" s="6">
        <v>293283</v>
      </c>
    </row>
    <row r="529" spans="1:7" x14ac:dyDescent="0.2">
      <c r="A529" s="5">
        <v>24</v>
      </c>
      <c r="B529" s="4" t="s">
        <v>27</v>
      </c>
      <c r="C529" s="4" t="str">
        <f>VLOOKUP(Taulukko1[[#This Row],[Rivivalinta]],Sheet1!$C$1:$E$42,2,FALSE)</f>
        <v>SUMMA EGET KAPITAL OCH SKULDER</v>
      </c>
      <c r="D529" s="4" t="str">
        <f>VLOOKUP(Taulukko1[[#This Row],[Rivivalinta]],Sheet1!$C$1:$E$42,3,FALSE)</f>
        <v>TOTAL EQUITY AND LIABILITIES</v>
      </c>
      <c r="E529" s="1" t="s">
        <v>51</v>
      </c>
      <c r="F529" s="2">
        <v>42004</v>
      </c>
      <c r="G529" s="6">
        <v>4264419</v>
      </c>
    </row>
    <row r="530" spans="1:7" x14ac:dyDescent="0.2">
      <c r="A530" s="5">
        <v>25</v>
      </c>
      <c r="B530" s="4" t="s">
        <v>28</v>
      </c>
      <c r="C530" s="4" t="str">
        <f>VLOOKUP(Taulukko1[[#This Row],[Rivivalinta]],Sheet1!$C$1:$E$42,2,FALSE)</f>
        <v>Exponering utanför balansräkningen</v>
      </c>
      <c r="D530" s="4" t="str">
        <f>VLOOKUP(Taulukko1[[#This Row],[Rivivalinta]],Sheet1!$C$1:$E$42,3,FALSE)</f>
        <v>Off balance sheet exposures</v>
      </c>
      <c r="E530" s="1" t="s">
        <v>51</v>
      </c>
      <c r="F530" s="2">
        <v>42004</v>
      </c>
      <c r="G530" s="6">
        <v>297863</v>
      </c>
    </row>
    <row r="531" spans="1:7" x14ac:dyDescent="0.2">
      <c r="A531" s="5">
        <v>28</v>
      </c>
      <c r="B531" s="4" t="s">
        <v>29</v>
      </c>
      <c r="C531" s="4" t="str">
        <f>VLOOKUP(Taulukko1[[#This Row],[Rivivalinta]],Sheet1!$C$1:$E$42,2,FALSE)</f>
        <v>Kostnader/intäkter, %</v>
      </c>
      <c r="D531" s="4" t="str">
        <f>VLOOKUP(Taulukko1[[#This Row],[Rivivalinta]],Sheet1!$C$1:$E$42,3,FALSE)</f>
        <v>Cost/income ratio, %</v>
      </c>
      <c r="E531" s="1" t="s">
        <v>51</v>
      </c>
      <c r="F531" s="2">
        <v>42004</v>
      </c>
      <c r="G531" s="7">
        <v>0.81499641685211033</v>
      </c>
    </row>
    <row r="532" spans="1:7" x14ac:dyDescent="0.2">
      <c r="A532" s="5">
        <v>29</v>
      </c>
      <c r="B532" s="4" t="s">
        <v>30</v>
      </c>
      <c r="C532" s="4" t="str">
        <f>VLOOKUP(Taulukko1[[#This Row],[Rivivalinta]],Sheet1!$C$1:$E$42,2,FALSE)</f>
        <v>Nödlidande exponeringar/Exponeringar, %</v>
      </c>
      <c r="D532" s="4" t="str">
        <f>VLOOKUP(Taulukko1[[#This Row],[Rivivalinta]],Sheet1!$C$1:$E$42,3,FALSE)</f>
        <v>Non-performing exposures/Exposures, %</v>
      </c>
      <c r="E532" s="1" t="s">
        <v>51</v>
      </c>
      <c r="F532" s="2">
        <v>42004</v>
      </c>
      <c r="G532" s="7">
        <v>9.4505897375383938E-3</v>
      </c>
    </row>
    <row r="533" spans="1:7" x14ac:dyDescent="0.2">
      <c r="A533" s="5">
        <v>30</v>
      </c>
      <c r="B533" s="4" t="s">
        <v>31</v>
      </c>
      <c r="C533" s="4" t="str">
        <f>VLOOKUP(Taulukko1[[#This Row],[Rivivalinta]],Sheet1!$C$1:$E$42,2,FALSE)</f>
        <v>Upplupna avsättningar på nödlidande exponeringar/Nödlidande Exponeringar, %</v>
      </c>
      <c r="D533" s="4" t="str">
        <f>VLOOKUP(Taulukko1[[#This Row],[Rivivalinta]],Sheet1!$C$1:$E$42,3,FALSE)</f>
        <v>Accumulated impairments on non-performing exposures/Non-performing exposures, %</v>
      </c>
      <c r="E533" s="1" t="s">
        <v>51</v>
      </c>
      <c r="F533" s="2">
        <v>42004</v>
      </c>
      <c r="G533" s="7">
        <v>0.42455856341997184</v>
      </c>
    </row>
    <row r="534" spans="1:7" x14ac:dyDescent="0.2">
      <c r="A534" s="5">
        <v>31</v>
      </c>
      <c r="B534" s="4" t="s">
        <v>32</v>
      </c>
      <c r="C534" s="4" t="str">
        <f>VLOOKUP(Taulukko1[[#This Row],[Rivivalinta]],Sheet1!$C$1:$E$42,2,FALSE)</f>
        <v>Kapitalbas</v>
      </c>
      <c r="D534" s="4" t="str">
        <f>VLOOKUP(Taulukko1[[#This Row],[Rivivalinta]],Sheet1!$C$1:$E$42,3,FALSE)</f>
        <v>Own funds</v>
      </c>
      <c r="E534" s="1" t="s">
        <v>51</v>
      </c>
      <c r="F534" s="2">
        <v>42004</v>
      </c>
      <c r="G534" s="6">
        <v>175697.66899999999</v>
      </c>
    </row>
    <row r="535" spans="1:7" x14ac:dyDescent="0.2">
      <c r="A535" s="5">
        <v>32</v>
      </c>
      <c r="B535" s="4" t="s">
        <v>33</v>
      </c>
      <c r="C535" s="4" t="str">
        <f>VLOOKUP(Taulukko1[[#This Row],[Rivivalinta]],Sheet1!$C$1:$E$42,2,FALSE)</f>
        <v>Kärnprimärkapital (CET 1)</v>
      </c>
      <c r="D535" s="4" t="str">
        <f>VLOOKUP(Taulukko1[[#This Row],[Rivivalinta]],Sheet1!$C$1:$E$42,3,FALSE)</f>
        <v>Common equity tier 1 capital (CET1)</v>
      </c>
      <c r="E535" s="1" t="s">
        <v>51</v>
      </c>
      <c r="F535" s="2">
        <v>42004</v>
      </c>
      <c r="G535" s="6">
        <v>160676.16</v>
      </c>
    </row>
    <row r="536" spans="1:7" x14ac:dyDescent="0.2">
      <c r="A536" s="5">
        <v>33</v>
      </c>
      <c r="B536" s="4" t="s">
        <v>34</v>
      </c>
      <c r="C536" s="4" t="str">
        <f>VLOOKUP(Taulukko1[[#This Row],[Rivivalinta]],Sheet1!$C$1:$E$42,2,FALSE)</f>
        <v>Övrigt primärkapital (AT 1)</v>
      </c>
      <c r="D536" s="4" t="str">
        <f>VLOOKUP(Taulukko1[[#This Row],[Rivivalinta]],Sheet1!$C$1:$E$42,3,FALSE)</f>
        <v>Additional tier 1 capital (AT 1)</v>
      </c>
      <c r="E536" s="1" t="s">
        <v>51</v>
      </c>
      <c r="F536" s="2">
        <v>42004</v>
      </c>
      <c r="G536" s="6"/>
    </row>
    <row r="537" spans="1:7" x14ac:dyDescent="0.2">
      <c r="A537" s="5">
        <v>34</v>
      </c>
      <c r="B537" s="4" t="s">
        <v>35</v>
      </c>
      <c r="C537" s="4" t="str">
        <f>VLOOKUP(Taulukko1[[#This Row],[Rivivalinta]],Sheet1!$C$1:$E$42,2,FALSE)</f>
        <v>Supplementärkapital (T2)</v>
      </c>
      <c r="D537" s="4" t="str">
        <f>VLOOKUP(Taulukko1[[#This Row],[Rivivalinta]],Sheet1!$C$1:$E$42,3,FALSE)</f>
        <v>Tier 2 capital (T2)</v>
      </c>
      <c r="E537" s="1" t="s">
        <v>51</v>
      </c>
      <c r="F537" s="2">
        <v>42004</v>
      </c>
      <c r="G537" s="6">
        <v>15021.509</v>
      </c>
    </row>
    <row r="538" spans="1:7" x14ac:dyDescent="0.2">
      <c r="A538" s="5">
        <v>35</v>
      </c>
      <c r="B538" s="4" t="s">
        <v>36</v>
      </c>
      <c r="C538" s="4" t="str">
        <f>VLOOKUP(Taulukko1[[#This Row],[Rivivalinta]],Sheet1!$C$1:$E$42,2,FALSE)</f>
        <v>Summa kapitalrelationer, %</v>
      </c>
      <c r="D538" s="4" t="str">
        <f>VLOOKUP(Taulukko1[[#This Row],[Rivivalinta]],Sheet1!$C$1:$E$42,3,FALSE)</f>
        <v>Own funds ratio, %</v>
      </c>
      <c r="E538" s="1" t="s">
        <v>51</v>
      </c>
      <c r="F538" s="2">
        <v>42004</v>
      </c>
      <c r="G538" s="7">
        <v>0.12013248670837764</v>
      </c>
    </row>
    <row r="539" spans="1:7" x14ac:dyDescent="0.2">
      <c r="A539" s="5">
        <v>36</v>
      </c>
      <c r="B539" s="4" t="s">
        <v>37</v>
      </c>
      <c r="C539" s="4" t="str">
        <f>VLOOKUP(Taulukko1[[#This Row],[Rivivalinta]],Sheet1!$C$1:$E$42,2,FALSE)</f>
        <v>Primärkapitalrelation, %</v>
      </c>
      <c r="D539" s="4" t="str">
        <f>VLOOKUP(Taulukko1[[#This Row],[Rivivalinta]],Sheet1!$C$1:$E$42,3,FALSE)</f>
        <v>Tier 1 ratio, %</v>
      </c>
      <c r="E539" s="1" t="s">
        <v>51</v>
      </c>
      <c r="F539" s="2">
        <v>42004</v>
      </c>
      <c r="G539" s="7">
        <v>0.10986159785394284</v>
      </c>
    </row>
    <row r="540" spans="1:7" x14ac:dyDescent="0.2">
      <c r="A540" s="5">
        <v>37</v>
      </c>
      <c r="B540" s="4" t="s">
        <v>38</v>
      </c>
      <c r="C540" s="4" t="str">
        <f>VLOOKUP(Taulukko1[[#This Row],[Rivivalinta]],Sheet1!$C$1:$E$42,2,FALSE)</f>
        <v>Kärnprimärkapitalrelation, %</v>
      </c>
      <c r="D540" s="4" t="str">
        <f>VLOOKUP(Taulukko1[[#This Row],[Rivivalinta]],Sheet1!$C$1:$E$42,3,FALSE)</f>
        <v>CET 1 ratio, %</v>
      </c>
      <c r="E540" s="1" t="s">
        <v>51</v>
      </c>
      <c r="F540" s="2">
        <v>42004</v>
      </c>
      <c r="G540" s="7">
        <v>0.10986159785394284</v>
      </c>
    </row>
    <row r="541" spans="1:7" x14ac:dyDescent="0.2">
      <c r="A541" s="5">
        <v>38</v>
      </c>
      <c r="B541" s="4" t="s">
        <v>39</v>
      </c>
      <c r="C541" s="4" t="str">
        <f>VLOOKUP(Taulukko1[[#This Row],[Rivivalinta]],Sheet1!$C$1:$E$42,2,FALSE)</f>
        <v>Summa exponeringsbelopp (RWA)</v>
      </c>
      <c r="D541" s="4" t="str">
        <f>VLOOKUP(Taulukko1[[#This Row],[Rivivalinta]],Sheet1!$C$1:$E$42,3,FALSE)</f>
        <v>Total risk weighted assets (RWA)</v>
      </c>
      <c r="E541" s="1" t="s">
        <v>51</v>
      </c>
      <c r="F541" s="2">
        <v>42004</v>
      </c>
      <c r="G541" s="6">
        <v>1462532.524</v>
      </c>
    </row>
    <row r="542" spans="1:7" x14ac:dyDescent="0.2">
      <c r="A542" s="5">
        <v>39</v>
      </c>
      <c r="B542" s="4" t="s">
        <v>40</v>
      </c>
      <c r="C542" s="4" t="str">
        <f>VLOOKUP(Taulukko1[[#This Row],[Rivivalinta]],Sheet1!$C$1:$E$42,2,FALSE)</f>
        <v>Exponeringsbelopp för kredit-, motpart- och utspädningsrisker</v>
      </c>
      <c r="D542" s="4" t="str">
        <f>VLOOKUP(Taulukko1[[#This Row],[Rivivalinta]],Sheet1!$C$1:$E$42,3,FALSE)</f>
        <v>Credit and counterparty risks</v>
      </c>
      <c r="E542" s="1" t="s">
        <v>51</v>
      </c>
      <c r="F542" s="2">
        <v>42004</v>
      </c>
      <c r="G542" s="6">
        <v>1340741.1399999999</v>
      </c>
    </row>
    <row r="543" spans="1:7" x14ac:dyDescent="0.2">
      <c r="A543" s="5">
        <v>40</v>
      </c>
      <c r="B543" s="4" t="s">
        <v>41</v>
      </c>
      <c r="C543" s="4" t="str">
        <f>VLOOKUP(Taulukko1[[#This Row],[Rivivalinta]],Sheet1!$C$1:$E$42,2,FALSE)</f>
        <v>Exponeringsbelopp för positions-, valutakurs- och råvarurisker</v>
      </c>
      <c r="D543" s="4" t="str">
        <f>VLOOKUP(Taulukko1[[#This Row],[Rivivalinta]],Sheet1!$C$1:$E$42,3,FALSE)</f>
        <v>Position, currency and commodity risks</v>
      </c>
      <c r="E543" s="1" t="s">
        <v>51</v>
      </c>
      <c r="F543" s="2">
        <v>42004</v>
      </c>
      <c r="G543" s="6"/>
    </row>
    <row r="544" spans="1:7" x14ac:dyDescent="0.2">
      <c r="A544" s="5">
        <v>41</v>
      </c>
      <c r="B544" s="4" t="s">
        <v>42</v>
      </c>
      <c r="C544" s="4" t="str">
        <f>VLOOKUP(Taulukko1[[#This Row],[Rivivalinta]],Sheet1!$C$1:$E$42,2,FALSE)</f>
        <v>Exponeringsbelopp för operativ risk</v>
      </c>
      <c r="D544" s="4" t="str">
        <f>VLOOKUP(Taulukko1[[#This Row],[Rivivalinta]],Sheet1!$C$1:$E$42,3,FALSE)</f>
        <v>Operational risks</v>
      </c>
      <c r="E544" s="1" t="s">
        <v>51</v>
      </c>
      <c r="F544" s="2">
        <v>42004</v>
      </c>
      <c r="G544" s="6">
        <v>104801.65</v>
      </c>
    </row>
    <row r="545" spans="1:7" x14ac:dyDescent="0.2">
      <c r="A545" s="5">
        <v>42</v>
      </c>
      <c r="B545" s="4" t="s">
        <v>43</v>
      </c>
      <c r="C545" s="4" t="str">
        <f>VLOOKUP(Taulukko1[[#This Row],[Rivivalinta]],Sheet1!$C$1:$E$42,2,FALSE)</f>
        <v>Övriga riskexponeringar</v>
      </c>
      <c r="D545" s="4" t="str">
        <f>VLOOKUP(Taulukko1[[#This Row],[Rivivalinta]],Sheet1!$C$1:$E$42,3,FALSE)</f>
        <v>Other risks</v>
      </c>
      <c r="E545" s="1" t="s">
        <v>51</v>
      </c>
      <c r="F545" s="2">
        <v>42004</v>
      </c>
      <c r="G545" s="6">
        <v>16989.734</v>
      </c>
    </row>
    <row r="546" spans="1:7" x14ac:dyDescent="0.2">
      <c r="A546" s="5">
        <v>27</v>
      </c>
      <c r="B546" s="4" t="s">
        <v>53</v>
      </c>
      <c r="C546" s="4" t="str">
        <f>VLOOKUP(Taulukko1[[#This Row],[Rivivalinta]],Sheet1!$C$1:$E$42,2,FALSE)</f>
        <v>Avkastning på total tillgångar (ROA), %</v>
      </c>
      <c r="D546" s="4" t="str">
        <f>VLOOKUP(Taulukko1[[#This Row],[Rivivalinta]],Sheet1!$C$1:$E$42,3,FALSE)</f>
        <v>Return on total assets (ROA), %</v>
      </c>
      <c r="E546" s="1" t="s">
        <v>51</v>
      </c>
      <c r="F546" s="2">
        <v>42004</v>
      </c>
      <c r="G546" s="7">
        <v>4.2743518330776972E-4</v>
      </c>
    </row>
    <row r="547" spans="1:7" x14ac:dyDescent="0.2">
      <c r="A547" s="11">
        <v>26</v>
      </c>
      <c r="B547" s="12" t="s">
        <v>54</v>
      </c>
      <c r="C547" s="4" t="str">
        <f>VLOOKUP(Taulukko1[[#This Row],[Rivivalinta]],Sheet1!$C$1:$E$42,2,FALSE)</f>
        <v>Avkastning på eget kapital (ROE), %</v>
      </c>
      <c r="D547" s="4" t="str">
        <f>VLOOKUP(Taulukko1[[#This Row],[Rivivalinta]],Sheet1!$C$1:$E$42,3,FALSE)</f>
        <v>Return on equity (ROE), %</v>
      </c>
      <c r="E547" s="1" t="s">
        <v>51</v>
      </c>
      <c r="F547" s="2">
        <v>42004</v>
      </c>
      <c r="G547" s="30">
        <v>1.1135128894248347E-2</v>
      </c>
    </row>
    <row r="548" spans="1:7" x14ac:dyDescent="0.2">
      <c r="A548" s="5">
        <v>26</v>
      </c>
      <c r="B548" s="4" t="s">
        <v>54</v>
      </c>
      <c r="C548" s="4" t="str">
        <f>VLOOKUP(Taulukko1[[#This Row],[Rivivalinta]],Sheet1!$C$1:$E$42,2,FALSE)</f>
        <v>Avkastning på eget kapital (ROE), %</v>
      </c>
      <c r="D548" s="4" t="str">
        <f>VLOOKUP(Taulukko1[[#This Row],[Rivivalinta]],Sheet1!$C$1:$E$42,3,FALSE)</f>
        <v>Return on equity (ROE), %</v>
      </c>
      <c r="E548" s="1" t="s">
        <v>4</v>
      </c>
      <c r="F548" s="2">
        <v>42369</v>
      </c>
      <c r="G548" s="30">
        <v>7.3166361160951057E-2</v>
      </c>
    </row>
    <row r="549" spans="1:7" x14ac:dyDescent="0.2">
      <c r="A549" s="5">
        <v>27</v>
      </c>
      <c r="B549" s="4" t="s">
        <v>53</v>
      </c>
      <c r="C549" s="4" t="str">
        <f>VLOOKUP(Taulukko1[[#This Row],[Rivivalinta]],Sheet1!$C$1:$E$42,2,FALSE)</f>
        <v>Avkastning på total tillgångar (ROA), %</v>
      </c>
      <c r="D549" s="4" t="str">
        <f>VLOOKUP(Taulukko1[[#This Row],[Rivivalinta]],Sheet1!$C$1:$E$42,3,FALSE)</f>
        <v>Return on total assets (ROA), %</v>
      </c>
      <c r="E549" s="1" t="s">
        <v>4</v>
      </c>
      <c r="F549" s="2">
        <v>42369</v>
      </c>
      <c r="G549" s="7">
        <v>3.425693009671093E-3</v>
      </c>
    </row>
    <row r="550" spans="1:7" x14ac:dyDescent="0.2">
      <c r="A550" s="5">
        <v>1</v>
      </c>
      <c r="B550" s="4" t="s">
        <v>5</v>
      </c>
      <c r="C550" s="4" t="str">
        <f>VLOOKUP(Taulukko1[[#This Row],[Rivivalinta]],Sheet1!$C$1:$E$42,2,FALSE)</f>
        <v>Räntenetto</v>
      </c>
      <c r="D550" s="4" t="str">
        <f>VLOOKUP(Taulukko1[[#This Row],[Rivivalinta]],Sheet1!$C$1:$E$42,3,FALSE)</f>
        <v>Net interest margin</v>
      </c>
      <c r="E550" s="1" t="s">
        <v>4</v>
      </c>
      <c r="F550" s="2">
        <v>42369</v>
      </c>
      <c r="G550" s="6">
        <v>93037.838590000014</v>
      </c>
    </row>
    <row r="551" spans="1:7" x14ac:dyDescent="0.2">
      <c r="A551" s="5">
        <v>2</v>
      </c>
      <c r="B551" s="4" t="s">
        <v>6</v>
      </c>
      <c r="C551" s="4" t="str">
        <f>VLOOKUP(Taulukko1[[#This Row],[Rivivalinta]],Sheet1!$C$1:$E$42,2,FALSE)</f>
        <v>Netto, avgifts- och provisionsintäkter</v>
      </c>
      <c r="D551" s="4" t="str">
        <f>VLOOKUP(Taulukko1[[#This Row],[Rivivalinta]],Sheet1!$C$1:$E$42,3,FALSE)</f>
        <v>Net fee and commission income</v>
      </c>
      <c r="E551" s="1" t="s">
        <v>4</v>
      </c>
      <c r="F551" s="2">
        <v>42369</v>
      </c>
      <c r="G551" s="6">
        <v>63934.399700000002</v>
      </c>
    </row>
    <row r="552" spans="1:7" x14ac:dyDescent="0.2">
      <c r="A552" s="5">
        <v>3</v>
      </c>
      <c r="B552" s="4" t="s">
        <v>7</v>
      </c>
      <c r="C552" s="4" t="str">
        <f>VLOOKUP(Taulukko1[[#This Row],[Rivivalinta]],Sheet1!$C$1:$E$42,2,FALSE)</f>
        <v>Avgifts- och provisionsintäkter</v>
      </c>
      <c r="D552" s="4" t="str">
        <f>VLOOKUP(Taulukko1[[#This Row],[Rivivalinta]],Sheet1!$C$1:$E$42,3,FALSE)</f>
        <v>Fee and commission income</v>
      </c>
      <c r="E552" s="1" t="s">
        <v>4</v>
      </c>
      <c r="F552" s="2">
        <v>42369</v>
      </c>
      <c r="G552" s="6">
        <v>70534.987290000005</v>
      </c>
    </row>
    <row r="553" spans="1:7" x14ac:dyDescent="0.2">
      <c r="A553" s="5">
        <v>4</v>
      </c>
      <c r="B553" s="4" t="s">
        <v>8</v>
      </c>
      <c r="C553" s="4" t="str">
        <f>VLOOKUP(Taulukko1[[#This Row],[Rivivalinta]],Sheet1!$C$1:$E$42,2,FALSE)</f>
        <v>Avgifts- och provisionskostnader</v>
      </c>
      <c r="D553" s="4" t="str">
        <f>VLOOKUP(Taulukko1[[#This Row],[Rivivalinta]],Sheet1!$C$1:$E$42,3,FALSE)</f>
        <v>Fee and commission expenses</v>
      </c>
      <c r="E553" s="1" t="s">
        <v>4</v>
      </c>
      <c r="F553" s="2">
        <v>42369</v>
      </c>
      <c r="G553" s="6">
        <v>6600.5875900000001</v>
      </c>
    </row>
    <row r="554" spans="1:7" x14ac:dyDescent="0.2">
      <c r="A554" s="5">
        <v>5</v>
      </c>
      <c r="B554" s="4" t="s">
        <v>9</v>
      </c>
      <c r="C554" s="4" t="str">
        <f>VLOOKUP(Taulukko1[[#This Row],[Rivivalinta]],Sheet1!$C$1:$E$42,2,FALSE)</f>
        <v>Nettointäkter från handel och investeringar</v>
      </c>
      <c r="D554" s="4" t="str">
        <f>VLOOKUP(Taulukko1[[#This Row],[Rivivalinta]],Sheet1!$C$1:$E$42,3,FALSE)</f>
        <v>Net trading and investing income</v>
      </c>
      <c r="E554" s="1" t="s">
        <v>4</v>
      </c>
      <c r="F554" s="2">
        <v>42369</v>
      </c>
      <c r="G554" s="6">
        <v>12940.687199999995</v>
      </c>
    </row>
    <row r="555" spans="1:7" x14ac:dyDescent="0.2">
      <c r="A555" s="5">
        <v>6</v>
      </c>
      <c r="B555" s="4" t="s">
        <v>10</v>
      </c>
      <c r="C555" s="4" t="str">
        <f>VLOOKUP(Taulukko1[[#This Row],[Rivivalinta]],Sheet1!$C$1:$E$42,2,FALSE)</f>
        <v>Övriga intäkter</v>
      </c>
      <c r="D555" s="4" t="str">
        <f>VLOOKUP(Taulukko1[[#This Row],[Rivivalinta]],Sheet1!$C$1:$E$42,3,FALSE)</f>
        <v>Other income</v>
      </c>
      <c r="E555" s="1" t="s">
        <v>4</v>
      </c>
      <c r="F555" s="2">
        <v>42369</v>
      </c>
      <c r="G555" s="6">
        <v>7083.6578900000004</v>
      </c>
    </row>
    <row r="556" spans="1:7" x14ac:dyDescent="0.2">
      <c r="A556" s="5">
        <v>7</v>
      </c>
      <c r="B556" s="4" t="s">
        <v>11</v>
      </c>
      <c r="C556" s="4" t="str">
        <f>VLOOKUP(Taulukko1[[#This Row],[Rivivalinta]],Sheet1!$C$1:$E$42,2,FALSE)</f>
        <v>Totala inkomster</v>
      </c>
      <c r="D556" s="4" t="str">
        <f>VLOOKUP(Taulukko1[[#This Row],[Rivivalinta]],Sheet1!$C$1:$E$42,3,FALSE)</f>
        <v>Total income</v>
      </c>
      <c r="E556" s="1" t="s">
        <v>4</v>
      </c>
      <c r="F556" s="2">
        <v>42369</v>
      </c>
      <c r="G556" s="6">
        <v>176996.58337999997</v>
      </c>
    </row>
    <row r="557" spans="1:7" x14ac:dyDescent="0.2">
      <c r="A557" s="5">
        <v>8</v>
      </c>
      <c r="B557" s="4" t="s">
        <v>12</v>
      </c>
      <c r="C557" s="4" t="str">
        <f>VLOOKUP(Taulukko1[[#This Row],[Rivivalinta]],Sheet1!$C$1:$E$42,2,FALSE)</f>
        <v>Totala kostnader</v>
      </c>
      <c r="D557" s="4" t="str">
        <f>VLOOKUP(Taulukko1[[#This Row],[Rivivalinta]],Sheet1!$C$1:$E$42,3,FALSE)</f>
        <v>Total expenses</v>
      </c>
      <c r="E557" s="1" t="s">
        <v>4</v>
      </c>
      <c r="F557" s="2">
        <v>42369</v>
      </c>
      <c r="G557" s="6">
        <v>124152.15782000001</v>
      </c>
    </row>
    <row r="558" spans="1:7" x14ac:dyDescent="0.2">
      <c r="A558" s="5">
        <v>9</v>
      </c>
      <c r="B558" s="4" t="s">
        <v>13</v>
      </c>
      <c r="C558" s="4" t="str">
        <f>VLOOKUP(Taulukko1[[#This Row],[Rivivalinta]],Sheet1!$C$1:$E$42,2,FALSE)</f>
        <v>Nedskrivningar av lån och fordringar</v>
      </c>
      <c r="D558" s="4" t="str">
        <f>VLOOKUP(Taulukko1[[#This Row],[Rivivalinta]],Sheet1!$C$1:$E$42,3,FALSE)</f>
        <v>Impairments on loans and receivables</v>
      </c>
      <c r="E558" s="1" t="s">
        <v>4</v>
      </c>
      <c r="F558" s="2">
        <v>42369</v>
      </c>
      <c r="G558" s="6">
        <v>359.85928999999999</v>
      </c>
    </row>
    <row r="559" spans="1:7" x14ac:dyDescent="0.2">
      <c r="A559" s="5">
        <v>10</v>
      </c>
      <c r="B559" s="4" t="s">
        <v>14</v>
      </c>
      <c r="C559" s="4" t="str">
        <f>VLOOKUP(Taulukko1[[#This Row],[Rivivalinta]],Sheet1!$C$1:$E$42,2,FALSE)</f>
        <v>Rörelsevinst/-förlust</v>
      </c>
      <c r="D559" s="4" t="str">
        <f>VLOOKUP(Taulukko1[[#This Row],[Rivivalinta]],Sheet1!$C$1:$E$42,3,FALSE)</f>
        <v>Operatingprofit/-loss</v>
      </c>
      <c r="E559" s="1" t="s">
        <v>4</v>
      </c>
      <c r="F559" s="2">
        <v>42369</v>
      </c>
      <c r="G559" s="6">
        <v>52484.566270000003</v>
      </c>
    </row>
    <row r="560" spans="1:7" x14ac:dyDescent="0.2">
      <c r="A560" s="5">
        <v>11</v>
      </c>
      <c r="B560" s="4" t="s">
        <v>15</v>
      </c>
      <c r="C560" s="4" t="str">
        <f>VLOOKUP(Taulukko1[[#This Row],[Rivivalinta]],Sheet1!$C$1:$E$42,2,FALSE)</f>
        <v>Kontanta medel och kassabehållning hos centralbanker</v>
      </c>
      <c r="D560" s="4" t="str">
        <f>VLOOKUP(Taulukko1[[#This Row],[Rivivalinta]],Sheet1!$C$1:$E$42,3,FALSE)</f>
        <v>Cash and cash balances at central banks</v>
      </c>
      <c r="E560" s="1" t="s">
        <v>4</v>
      </c>
      <c r="F560" s="2">
        <v>42369</v>
      </c>
      <c r="G560" s="6">
        <v>278987.350311619</v>
      </c>
    </row>
    <row r="561" spans="1:7" x14ac:dyDescent="0.2">
      <c r="A561" s="5">
        <v>12</v>
      </c>
      <c r="B561" s="4" t="s">
        <v>16</v>
      </c>
      <c r="C561" s="4" t="str">
        <f>VLOOKUP(Taulukko1[[#This Row],[Rivivalinta]],Sheet1!$C$1:$E$42,2,FALSE)</f>
        <v>Lån och förskott till kreditinstitut</v>
      </c>
      <c r="D561" s="4" t="str">
        <f>VLOOKUP(Taulukko1[[#This Row],[Rivivalinta]],Sheet1!$C$1:$E$42,3,FALSE)</f>
        <v>Loans and advances to credit institutions</v>
      </c>
      <c r="E561" s="1" t="s">
        <v>4</v>
      </c>
      <c r="F561" s="2">
        <v>42369</v>
      </c>
      <c r="G561" s="6"/>
    </row>
    <row r="562" spans="1:7" x14ac:dyDescent="0.2">
      <c r="A562" s="5">
        <v>13</v>
      </c>
      <c r="B562" s="4" t="s">
        <v>17</v>
      </c>
      <c r="C562" s="4" t="str">
        <f>VLOOKUP(Taulukko1[[#This Row],[Rivivalinta]],Sheet1!$C$1:$E$42,2,FALSE)</f>
        <v>Lån och förskott till allmänheten och offentliga samfund</v>
      </c>
      <c r="D562" s="4" t="str">
        <f>VLOOKUP(Taulukko1[[#This Row],[Rivivalinta]],Sheet1!$C$1:$E$42,3,FALSE)</f>
        <v>Loans and advances to the public and public sector entities</v>
      </c>
      <c r="E562" s="1" t="s">
        <v>4</v>
      </c>
      <c r="F562" s="2">
        <v>42369</v>
      </c>
      <c r="G562" s="6">
        <v>4997983.1278687092</v>
      </c>
    </row>
    <row r="563" spans="1:7" x14ac:dyDescent="0.2">
      <c r="A563" s="5">
        <v>14</v>
      </c>
      <c r="B563" s="4" t="s">
        <v>18</v>
      </c>
      <c r="C563" s="4" t="str">
        <f>VLOOKUP(Taulukko1[[#This Row],[Rivivalinta]],Sheet1!$C$1:$E$42,2,FALSE)</f>
        <v>Värdepapper</v>
      </c>
      <c r="D563" s="4" t="str">
        <f>VLOOKUP(Taulukko1[[#This Row],[Rivivalinta]],Sheet1!$C$1:$E$42,3,FALSE)</f>
        <v>Debt securities</v>
      </c>
      <c r="E563" s="1" t="s">
        <v>4</v>
      </c>
      <c r="F563" s="2">
        <v>42369</v>
      </c>
      <c r="G563" s="6">
        <v>2280256.0933900001</v>
      </c>
    </row>
    <row r="564" spans="1:7" x14ac:dyDescent="0.2">
      <c r="A564" s="5">
        <v>15</v>
      </c>
      <c r="B564" s="4" t="s">
        <v>62</v>
      </c>
      <c r="C564" s="4" t="str">
        <f>VLOOKUP(Taulukko1[[#This Row],[Rivivalinta]],Sheet1!$C$1:$E$42,2,FALSE)</f>
        <v xml:space="preserve">Derivat </v>
      </c>
      <c r="D564" s="4" t="str">
        <f>VLOOKUP(Taulukko1[[#This Row],[Rivivalinta]],Sheet1!$C$1:$E$42,3,FALSE)</f>
        <v xml:space="preserve">Derivatives </v>
      </c>
      <c r="E564" s="1" t="s">
        <v>4</v>
      </c>
      <c r="F564" s="2">
        <v>42369</v>
      </c>
      <c r="G564" s="6">
        <v>179927.39849000002</v>
      </c>
    </row>
    <row r="565" spans="1:7" x14ac:dyDescent="0.2">
      <c r="A565" s="5">
        <v>16</v>
      </c>
      <c r="B565" s="4" t="s">
        <v>20</v>
      </c>
      <c r="C565" s="4" t="str">
        <f>VLOOKUP(Taulukko1[[#This Row],[Rivivalinta]],Sheet1!$C$1:$E$42,2,FALSE)</f>
        <v>Övriga tillgångar</v>
      </c>
      <c r="D565" s="4" t="str">
        <f>VLOOKUP(Taulukko1[[#This Row],[Rivivalinta]],Sheet1!$C$1:$E$42,3,FALSE)</f>
        <v>Other assets</v>
      </c>
      <c r="E565" s="1" t="s">
        <v>4</v>
      </c>
      <c r="F565" s="2">
        <v>42369</v>
      </c>
      <c r="G565" s="6">
        <v>264837.17318129184</v>
      </c>
    </row>
    <row r="566" spans="1:7" x14ac:dyDescent="0.2">
      <c r="A566" s="5">
        <v>17</v>
      </c>
      <c r="B566" s="4" t="s">
        <v>21</v>
      </c>
      <c r="C566" s="4" t="str">
        <f>VLOOKUP(Taulukko1[[#This Row],[Rivivalinta]],Sheet1!$C$1:$E$42,2,FALSE)</f>
        <v>SUMMA TILLGÅNGAR</v>
      </c>
      <c r="D566" s="4" t="str">
        <f>VLOOKUP(Taulukko1[[#This Row],[Rivivalinta]],Sheet1!$C$1:$E$42,3,FALSE)</f>
        <v>TOTAL ASSETS</v>
      </c>
      <c r="E566" s="1" t="s">
        <v>4</v>
      </c>
      <c r="F566" s="2">
        <v>42369</v>
      </c>
      <c r="G566" s="6">
        <v>8001991.1432416197</v>
      </c>
    </row>
    <row r="567" spans="1:7" x14ac:dyDescent="0.2">
      <c r="A567" s="5">
        <v>18</v>
      </c>
      <c r="B567" s="4" t="s">
        <v>22</v>
      </c>
      <c r="C567" s="4" t="str">
        <f>VLOOKUP(Taulukko1[[#This Row],[Rivivalinta]],Sheet1!$C$1:$E$42,2,FALSE)</f>
        <v>Inlåning från kreditinstitut</v>
      </c>
      <c r="D567" s="4" t="str">
        <f>VLOOKUP(Taulukko1[[#This Row],[Rivivalinta]],Sheet1!$C$1:$E$42,3,FALSE)</f>
        <v>Deposits from credit institutions</v>
      </c>
      <c r="E567" s="1" t="s">
        <v>4</v>
      </c>
      <c r="F567" s="2">
        <v>42369</v>
      </c>
      <c r="G567" s="6">
        <v>359317.32795000001</v>
      </c>
    </row>
    <row r="568" spans="1:7" x14ac:dyDescent="0.2">
      <c r="A568" s="5">
        <v>19</v>
      </c>
      <c r="B568" s="4" t="s">
        <v>23</v>
      </c>
      <c r="C568" s="4" t="str">
        <f>VLOOKUP(Taulukko1[[#This Row],[Rivivalinta]],Sheet1!$C$1:$E$42,2,FALSE)</f>
        <v>Inlåning från allmänheten och offentliga samfund</v>
      </c>
      <c r="D568" s="4" t="str">
        <f>VLOOKUP(Taulukko1[[#This Row],[Rivivalinta]],Sheet1!$C$1:$E$42,3,FALSE)</f>
        <v>Deposits from the public and public sector entities</v>
      </c>
      <c r="E568" s="1" t="s">
        <v>4</v>
      </c>
      <c r="F568" s="2">
        <v>42369</v>
      </c>
      <c r="G568" s="6">
        <v>4008577.9063499998</v>
      </c>
    </row>
    <row r="569" spans="1:7" x14ac:dyDescent="0.2">
      <c r="A569" s="5">
        <v>20</v>
      </c>
      <c r="B569" s="4" t="s">
        <v>24</v>
      </c>
      <c r="C569" s="4" t="str">
        <f>VLOOKUP(Taulukko1[[#This Row],[Rivivalinta]],Sheet1!$C$1:$E$42,2,FALSE)</f>
        <v>Emitterade skuldebrev</v>
      </c>
      <c r="D569" s="4" t="str">
        <f>VLOOKUP(Taulukko1[[#This Row],[Rivivalinta]],Sheet1!$C$1:$E$42,3,FALSE)</f>
        <v>Debt securities issued</v>
      </c>
      <c r="E569" s="1" t="s">
        <v>4</v>
      </c>
      <c r="F569" s="2">
        <v>42369</v>
      </c>
      <c r="G569" s="6">
        <v>2554901.7085500001</v>
      </c>
    </row>
    <row r="570" spans="1:7" x14ac:dyDescent="0.2">
      <c r="A570" s="5">
        <v>22</v>
      </c>
      <c r="B570" s="4" t="s">
        <v>19</v>
      </c>
      <c r="C570" s="4" t="str">
        <f>VLOOKUP(Taulukko1[[#This Row],[Rivivalinta]],Sheet1!$C$1:$E$42,2,FALSE)</f>
        <v>Derivat</v>
      </c>
      <c r="D570" s="4" t="str">
        <f>VLOOKUP(Taulukko1[[#This Row],[Rivivalinta]],Sheet1!$C$1:$E$42,3,FALSE)</f>
        <v>Derivatives</v>
      </c>
      <c r="E570" s="1" t="s">
        <v>4</v>
      </c>
      <c r="F570" s="2">
        <v>42369</v>
      </c>
      <c r="G570" s="6">
        <v>119120.95447</v>
      </c>
    </row>
    <row r="571" spans="1:7" x14ac:dyDescent="0.2">
      <c r="A571" s="5">
        <v>23</v>
      </c>
      <c r="B571" s="4" t="s">
        <v>25</v>
      </c>
      <c r="C571" s="4" t="str">
        <f>VLOOKUP(Taulukko1[[#This Row],[Rivivalinta]],Sheet1!$C$1:$E$42,2,FALSE)</f>
        <v>Eget kapital</v>
      </c>
      <c r="D571" s="4" t="str">
        <f>VLOOKUP(Taulukko1[[#This Row],[Rivivalinta]],Sheet1!$C$1:$E$42,3,FALSE)</f>
        <v>Total equity</v>
      </c>
      <c r="E571" s="1" t="s">
        <v>4</v>
      </c>
      <c r="F571" s="2">
        <v>42369</v>
      </c>
      <c r="G571" s="6">
        <v>364522.56471000001</v>
      </c>
    </row>
    <row r="572" spans="1:7" x14ac:dyDescent="0.2">
      <c r="A572" s="5">
        <v>21</v>
      </c>
      <c r="B572" s="4" t="s">
        <v>26</v>
      </c>
      <c r="C572" s="4" t="str">
        <f>VLOOKUP(Taulukko1[[#This Row],[Rivivalinta]],Sheet1!$C$1:$E$42,2,FALSE)</f>
        <v>Övriga skulder</v>
      </c>
      <c r="D572" s="4" t="str">
        <f>VLOOKUP(Taulukko1[[#This Row],[Rivivalinta]],Sheet1!$C$1:$E$42,3,FALSE)</f>
        <v>Other liabilities</v>
      </c>
      <c r="E572" s="1" t="s">
        <v>4</v>
      </c>
      <c r="F572" s="2">
        <v>42369</v>
      </c>
      <c r="G572" s="6">
        <v>595550.68120999937</v>
      </c>
    </row>
    <row r="573" spans="1:7" x14ac:dyDescent="0.2">
      <c r="A573" s="5">
        <v>24</v>
      </c>
      <c r="B573" s="4" t="s">
        <v>27</v>
      </c>
      <c r="C573" s="4" t="str">
        <f>VLOOKUP(Taulukko1[[#This Row],[Rivivalinta]],Sheet1!$C$1:$E$42,2,FALSE)</f>
        <v>SUMMA EGET KAPITAL OCH SKULDER</v>
      </c>
      <c r="D573" s="4" t="str">
        <f>VLOOKUP(Taulukko1[[#This Row],[Rivivalinta]],Sheet1!$C$1:$E$42,3,FALSE)</f>
        <v>TOTAL EQUITY AND LIABILITIES</v>
      </c>
      <c r="E573" s="1" t="s">
        <v>4</v>
      </c>
      <c r="F573" s="2">
        <v>42369</v>
      </c>
      <c r="G573" s="6">
        <v>8001991.1432400001</v>
      </c>
    </row>
    <row r="574" spans="1:7" x14ac:dyDescent="0.2">
      <c r="A574" s="5">
        <v>25</v>
      </c>
      <c r="B574" s="4" t="s">
        <v>28</v>
      </c>
      <c r="C574" s="4" t="str">
        <f>VLOOKUP(Taulukko1[[#This Row],[Rivivalinta]],Sheet1!$C$1:$E$42,2,FALSE)</f>
        <v>Exponering utanför balansräkningen</v>
      </c>
      <c r="D574" s="4" t="str">
        <f>VLOOKUP(Taulukko1[[#This Row],[Rivivalinta]],Sheet1!$C$1:$E$42,3,FALSE)</f>
        <v>Off balance sheet exposures</v>
      </c>
      <c r="E574" s="1" t="s">
        <v>4</v>
      </c>
      <c r="F574" s="2">
        <v>42369</v>
      </c>
      <c r="G574" s="6">
        <v>983295.85820059991</v>
      </c>
    </row>
    <row r="575" spans="1:7" x14ac:dyDescent="0.2">
      <c r="A575" s="5">
        <v>28</v>
      </c>
      <c r="B575" s="4" t="s">
        <v>29</v>
      </c>
      <c r="C575" s="4" t="str">
        <f>VLOOKUP(Taulukko1[[#This Row],[Rivivalinta]],Sheet1!$C$1:$E$42,2,FALSE)</f>
        <v>Kostnader/intäkter, %</v>
      </c>
      <c r="D575" s="4" t="str">
        <f>VLOOKUP(Taulukko1[[#This Row],[Rivivalinta]],Sheet1!$C$1:$E$42,3,FALSE)</f>
        <v>Cost/income ratio, %</v>
      </c>
      <c r="E575" s="1" t="s">
        <v>4</v>
      </c>
      <c r="F575" s="2">
        <v>42369</v>
      </c>
      <c r="G575" s="7">
        <v>0.66601219051681548</v>
      </c>
    </row>
    <row r="576" spans="1:7" x14ac:dyDescent="0.2">
      <c r="A576" s="5">
        <v>29</v>
      </c>
      <c r="B576" s="4" t="s">
        <v>30</v>
      </c>
      <c r="C576" s="4" t="str">
        <f>VLOOKUP(Taulukko1[[#This Row],[Rivivalinta]],Sheet1!$C$1:$E$42,2,FALSE)</f>
        <v>Nödlidande exponeringar/Exponeringar, %</v>
      </c>
      <c r="D576" s="4" t="str">
        <f>VLOOKUP(Taulukko1[[#This Row],[Rivivalinta]],Sheet1!$C$1:$E$42,3,FALSE)</f>
        <v>Non-performing exposures/Exposures, %</v>
      </c>
      <c r="E576" s="1" t="s">
        <v>4</v>
      </c>
      <c r="F576" s="2">
        <v>42369</v>
      </c>
      <c r="G576" s="7">
        <v>1.7489754913468103E-2</v>
      </c>
    </row>
    <row r="577" spans="1:7" x14ac:dyDescent="0.2">
      <c r="A577" s="5">
        <v>30</v>
      </c>
      <c r="B577" s="4" t="s">
        <v>31</v>
      </c>
      <c r="C577" s="4" t="str">
        <f>VLOOKUP(Taulukko1[[#This Row],[Rivivalinta]],Sheet1!$C$1:$E$42,2,FALSE)</f>
        <v>Upplupna avsättningar på nödlidande exponeringar/Nödlidande Exponeringar, %</v>
      </c>
      <c r="D577" s="4" t="str">
        <f>VLOOKUP(Taulukko1[[#This Row],[Rivivalinta]],Sheet1!$C$1:$E$42,3,FALSE)</f>
        <v>Accumulated impairments on non-performing exposures/Non-performing exposures, %</v>
      </c>
      <c r="E577" s="1" t="s">
        <v>4</v>
      </c>
      <c r="F577" s="2">
        <v>42369</v>
      </c>
      <c r="G577" s="7">
        <v>0.44259224620463844</v>
      </c>
    </row>
    <row r="578" spans="1:7" x14ac:dyDescent="0.2">
      <c r="A578" s="5">
        <v>31</v>
      </c>
      <c r="B578" s="4" t="s">
        <v>32</v>
      </c>
      <c r="C578" s="4" t="str">
        <f>VLOOKUP(Taulukko1[[#This Row],[Rivivalinta]],Sheet1!$C$1:$E$42,2,FALSE)</f>
        <v>Kapitalbas</v>
      </c>
      <c r="D578" s="4" t="str">
        <f>VLOOKUP(Taulukko1[[#This Row],[Rivivalinta]],Sheet1!$C$1:$E$42,3,FALSE)</f>
        <v>Own funds</v>
      </c>
      <c r="E578" s="1" t="s">
        <v>4</v>
      </c>
      <c r="F578" s="2">
        <v>42369</v>
      </c>
      <c r="G578" s="6">
        <v>526850.50300000003</v>
      </c>
    </row>
    <row r="579" spans="1:7" x14ac:dyDescent="0.2">
      <c r="A579" s="5">
        <v>32</v>
      </c>
      <c r="B579" s="4" t="s">
        <v>33</v>
      </c>
      <c r="C579" s="4" t="str">
        <f>VLOOKUP(Taulukko1[[#This Row],[Rivivalinta]],Sheet1!$C$1:$E$42,2,FALSE)</f>
        <v>Kärnprimärkapital (CET 1)</v>
      </c>
      <c r="D579" s="4" t="str">
        <f>VLOOKUP(Taulukko1[[#This Row],[Rivivalinta]],Sheet1!$C$1:$E$42,3,FALSE)</f>
        <v>Common equity tier 1 capital (CET1)</v>
      </c>
      <c r="E579" s="1" t="s">
        <v>4</v>
      </c>
      <c r="F579" s="2">
        <v>42369</v>
      </c>
      <c r="G579" s="6">
        <v>398485.25205000001</v>
      </c>
    </row>
    <row r="580" spans="1:7" x14ac:dyDescent="0.2">
      <c r="A580" s="5">
        <v>33</v>
      </c>
      <c r="B580" s="4" t="s">
        <v>34</v>
      </c>
      <c r="C580" s="4" t="str">
        <f>VLOOKUP(Taulukko1[[#This Row],[Rivivalinta]],Sheet1!$C$1:$E$42,2,FALSE)</f>
        <v>Övrigt primärkapital (AT 1)</v>
      </c>
      <c r="D580" s="4" t="str">
        <f>VLOOKUP(Taulukko1[[#This Row],[Rivivalinta]],Sheet1!$C$1:$E$42,3,FALSE)</f>
        <v>Additional tier 1 capital (AT 1)</v>
      </c>
      <c r="E580" s="1" t="s">
        <v>4</v>
      </c>
      <c r="F580" s="2">
        <v>42369</v>
      </c>
      <c r="G580" s="6"/>
    </row>
    <row r="581" spans="1:7" x14ac:dyDescent="0.2">
      <c r="A581" s="5">
        <v>34</v>
      </c>
      <c r="B581" s="4" t="s">
        <v>35</v>
      </c>
      <c r="C581" s="4" t="str">
        <f>VLOOKUP(Taulukko1[[#This Row],[Rivivalinta]],Sheet1!$C$1:$E$42,2,FALSE)</f>
        <v>Supplementärkapital (T2)</v>
      </c>
      <c r="D581" s="4" t="str">
        <f>VLOOKUP(Taulukko1[[#This Row],[Rivivalinta]],Sheet1!$C$1:$E$42,3,FALSE)</f>
        <v>Tier 2 capital (T2)</v>
      </c>
      <c r="E581" s="1" t="s">
        <v>4</v>
      </c>
      <c r="F581" s="2">
        <v>42369</v>
      </c>
      <c r="G581" s="6">
        <v>128365.25199999999</v>
      </c>
    </row>
    <row r="582" spans="1:7" x14ac:dyDescent="0.2">
      <c r="A582" s="5">
        <v>35</v>
      </c>
      <c r="B582" s="4" t="s">
        <v>36</v>
      </c>
      <c r="C582" s="4" t="str">
        <f>VLOOKUP(Taulukko1[[#This Row],[Rivivalinta]],Sheet1!$C$1:$E$42,2,FALSE)</f>
        <v>Summa kapitalrelationer, %</v>
      </c>
      <c r="D582" s="4" t="str">
        <f>VLOOKUP(Taulukko1[[#This Row],[Rivivalinta]],Sheet1!$C$1:$E$42,3,FALSE)</f>
        <v>Own funds ratio, %</v>
      </c>
      <c r="E582" s="1" t="s">
        <v>4</v>
      </c>
      <c r="F582" s="2">
        <v>42369</v>
      </c>
      <c r="G582" s="7">
        <v>0.24595682795492549</v>
      </c>
    </row>
    <row r="583" spans="1:7" x14ac:dyDescent="0.2">
      <c r="A583" s="5">
        <v>36</v>
      </c>
      <c r="B583" s="4" t="s">
        <v>37</v>
      </c>
      <c r="C583" s="4" t="str">
        <f>VLOOKUP(Taulukko1[[#This Row],[Rivivalinta]],Sheet1!$C$1:$E$42,2,FALSE)</f>
        <v>Primärkapitalrelation, %</v>
      </c>
      <c r="D583" s="4" t="str">
        <f>VLOOKUP(Taulukko1[[#This Row],[Rivivalinta]],Sheet1!$C$1:$E$42,3,FALSE)</f>
        <v>Tier 1 ratio, %</v>
      </c>
      <c r="E583" s="1" t="s">
        <v>4</v>
      </c>
      <c r="F583" s="2">
        <v>42369</v>
      </c>
      <c r="G583" s="7">
        <v>0.18603032173822745</v>
      </c>
    </row>
    <row r="584" spans="1:7" x14ac:dyDescent="0.2">
      <c r="A584" s="5">
        <v>37</v>
      </c>
      <c r="B584" s="4" t="s">
        <v>38</v>
      </c>
      <c r="C584" s="4" t="str">
        <f>VLOOKUP(Taulukko1[[#This Row],[Rivivalinta]],Sheet1!$C$1:$E$42,2,FALSE)</f>
        <v>Kärnprimärkapitalrelation, %</v>
      </c>
      <c r="D584" s="4" t="str">
        <f>VLOOKUP(Taulukko1[[#This Row],[Rivivalinta]],Sheet1!$C$1:$E$42,3,FALSE)</f>
        <v>CET 1 ratio, %</v>
      </c>
      <c r="E584" s="1" t="s">
        <v>4</v>
      </c>
      <c r="F584" s="2">
        <v>42369</v>
      </c>
      <c r="G584" s="7">
        <v>0.18603032173822745</v>
      </c>
    </row>
    <row r="585" spans="1:7" x14ac:dyDescent="0.2">
      <c r="A585" s="5">
        <v>38</v>
      </c>
      <c r="B585" s="4" t="s">
        <v>39</v>
      </c>
      <c r="C585" s="4" t="str">
        <f>VLOOKUP(Taulukko1[[#This Row],[Rivivalinta]],Sheet1!$C$1:$E$42,2,FALSE)</f>
        <v>Summa exponeringsbelopp (RWA)</v>
      </c>
      <c r="D585" s="4" t="str">
        <f>VLOOKUP(Taulukko1[[#This Row],[Rivivalinta]],Sheet1!$C$1:$E$42,3,FALSE)</f>
        <v>Total risk weighted assets (RWA)</v>
      </c>
      <c r="E585" s="1" t="s">
        <v>4</v>
      </c>
      <c r="F585" s="2">
        <v>42369</v>
      </c>
      <c r="G585" s="6">
        <v>2142044.6318999999</v>
      </c>
    </row>
    <row r="586" spans="1:7" x14ac:dyDescent="0.2">
      <c r="A586" s="5">
        <v>39</v>
      </c>
      <c r="B586" s="4" t="s">
        <v>40</v>
      </c>
      <c r="C586" s="4" t="str">
        <f>VLOOKUP(Taulukko1[[#This Row],[Rivivalinta]],Sheet1!$C$1:$E$42,2,FALSE)</f>
        <v>Exponeringsbelopp för kredit-, motpart- och utspädningsrisker</v>
      </c>
      <c r="D586" s="4" t="str">
        <f>VLOOKUP(Taulukko1[[#This Row],[Rivivalinta]],Sheet1!$C$1:$E$42,3,FALSE)</f>
        <v>Credit and counterparty risks</v>
      </c>
      <c r="E586" s="1" t="s">
        <v>4</v>
      </c>
      <c r="F586" s="2">
        <v>42369</v>
      </c>
      <c r="G586" s="6">
        <v>1811986.9149000002</v>
      </c>
    </row>
    <row r="587" spans="1:7" x14ac:dyDescent="0.2">
      <c r="A587" s="5">
        <v>40</v>
      </c>
      <c r="B587" s="4" t="s">
        <v>41</v>
      </c>
      <c r="C587" s="4" t="str">
        <f>VLOOKUP(Taulukko1[[#This Row],[Rivivalinta]],Sheet1!$C$1:$E$42,2,FALSE)</f>
        <v>Exponeringsbelopp för positions-, valutakurs- och råvarurisker</v>
      </c>
      <c r="D587" s="4" t="str">
        <f>VLOOKUP(Taulukko1[[#This Row],[Rivivalinta]],Sheet1!$C$1:$E$42,3,FALSE)</f>
        <v>Position, currency and commodity risks</v>
      </c>
      <c r="E587" s="1" t="s">
        <v>4</v>
      </c>
      <c r="F587" s="2">
        <v>42369</v>
      </c>
      <c r="G587" s="6"/>
    </row>
    <row r="588" spans="1:7" x14ac:dyDescent="0.2">
      <c r="A588" s="5">
        <v>41</v>
      </c>
      <c r="B588" s="4" t="s">
        <v>42</v>
      </c>
      <c r="C588" s="4" t="str">
        <f>VLOOKUP(Taulukko1[[#This Row],[Rivivalinta]],Sheet1!$C$1:$E$42,2,FALSE)</f>
        <v>Exponeringsbelopp för operativ risk</v>
      </c>
      <c r="D588" s="4" t="str">
        <f>VLOOKUP(Taulukko1[[#This Row],[Rivivalinta]],Sheet1!$C$1:$E$42,3,FALSE)</f>
        <v>Operational risks</v>
      </c>
      <c r="E588" s="1" t="s">
        <v>4</v>
      </c>
      <c r="F588" s="2">
        <v>42369</v>
      </c>
      <c r="G588" s="6">
        <v>304359.02500000002</v>
      </c>
    </row>
    <row r="589" spans="1:7" x14ac:dyDescent="0.2">
      <c r="A589" s="5">
        <v>42</v>
      </c>
      <c r="B589" s="4" t="s">
        <v>43</v>
      </c>
      <c r="C589" s="4" t="str">
        <f>VLOOKUP(Taulukko1[[#This Row],[Rivivalinta]],Sheet1!$C$1:$E$42,2,FALSE)</f>
        <v>Övriga riskexponeringar</v>
      </c>
      <c r="D589" s="4" t="str">
        <f>VLOOKUP(Taulukko1[[#This Row],[Rivivalinta]],Sheet1!$C$1:$E$42,3,FALSE)</f>
        <v>Other risks</v>
      </c>
      <c r="E589" s="1" t="s">
        <v>4</v>
      </c>
      <c r="F589" s="2">
        <v>42369</v>
      </c>
      <c r="G589" s="6">
        <v>25698.691999999999</v>
      </c>
    </row>
    <row r="590" spans="1:7" x14ac:dyDescent="0.2">
      <c r="A590" s="5">
        <v>1</v>
      </c>
      <c r="B590" s="49" t="s">
        <v>5</v>
      </c>
      <c r="C590" s="50" t="str">
        <f>VLOOKUP(Taulukko1[[#This Row],[Rivivalinta]],Sheet1!$C$1:$E$42,2,FALSE)</f>
        <v>Räntenetto</v>
      </c>
      <c r="D590" s="50" t="str">
        <f>VLOOKUP(Taulukko1[[#This Row],[Rivivalinta]],Sheet1!$C$1:$E$42,3,FALSE)</f>
        <v>Net interest margin</v>
      </c>
      <c r="E590" s="1" t="s">
        <v>163</v>
      </c>
      <c r="F590" s="2">
        <v>42369</v>
      </c>
      <c r="G590" s="6">
        <v>1732.0440000000001</v>
      </c>
    </row>
    <row r="591" spans="1:7" x14ac:dyDescent="0.2">
      <c r="A591" s="5">
        <v>2</v>
      </c>
      <c r="B591" s="49" t="s">
        <v>6</v>
      </c>
      <c r="C591" s="50" t="str">
        <f>VLOOKUP(Taulukko1[[#This Row],[Rivivalinta]],Sheet1!$C$1:$E$42,2,FALSE)</f>
        <v>Netto, avgifts- och provisionsintäkter</v>
      </c>
      <c r="D591" s="50" t="str">
        <f>VLOOKUP(Taulukko1[[#This Row],[Rivivalinta]],Sheet1!$C$1:$E$42,3,FALSE)</f>
        <v>Net fee and commission income</v>
      </c>
      <c r="E591" s="1" t="s">
        <v>163</v>
      </c>
      <c r="F591" s="2">
        <v>42369</v>
      </c>
      <c r="G591" s="6">
        <v>2416.125</v>
      </c>
    </row>
    <row r="592" spans="1:7" x14ac:dyDescent="0.2">
      <c r="A592" s="5">
        <v>3</v>
      </c>
      <c r="B592" s="49" t="s">
        <v>7</v>
      </c>
      <c r="C592" s="50" t="str">
        <f>VLOOKUP(Taulukko1[[#This Row],[Rivivalinta]],Sheet1!$C$1:$E$42,2,FALSE)</f>
        <v>Avgifts- och provisionsintäkter</v>
      </c>
      <c r="D592" s="50" t="str">
        <f>VLOOKUP(Taulukko1[[#This Row],[Rivivalinta]],Sheet1!$C$1:$E$42,3,FALSE)</f>
        <v>Fee and commission income</v>
      </c>
      <c r="E592" s="1" t="s">
        <v>163</v>
      </c>
      <c r="F592" s="2">
        <v>42369</v>
      </c>
      <c r="G592" s="6">
        <v>4310.3339999999998</v>
      </c>
    </row>
    <row r="593" spans="1:7" x14ac:dyDescent="0.2">
      <c r="A593" s="5">
        <v>4</v>
      </c>
      <c r="B593" s="49" t="s">
        <v>8</v>
      </c>
      <c r="C593" s="50" t="str">
        <f>VLOOKUP(Taulukko1[[#This Row],[Rivivalinta]],Sheet1!$C$1:$E$42,2,FALSE)</f>
        <v>Avgifts- och provisionskostnader</v>
      </c>
      <c r="D593" s="50" t="str">
        <f>VLOOKUP(Taulukko1[[#This Row],[Rivivalinta]],Sheet1!$C$1:$E$42,3,FALSE)</f>
        <v>Fee and commission expenses</v>
      </c>
      <c r="E593" s="1" t="s">
        <v>163</v>
      </c>
      <c r="F593" s="2">
        <v>42369</v>
      </c>
      <c r="G593" s="6">
        <v>1894.2090000000001</v>
      </c>
    </row>
    <row r="594" spans="1:7" x14ac:dyDescent="0.2">
      <c r="A594" s="5">
        <v>5</v>
      </c>
      <c r="B594" s="49" t="s">
        <v>9</v>
      </c>
      <c r="C594" s="50" t="str">
        <f>VLOOKUP(Taulukko1[[#This Row],[Rivivalinta]],Sheet1!$C$1:$E$42,2,FALSE)</f>
        <v>Nettointäkter från handel och investeringar</v>
      </c>
      <c r="D594" s="50" t="str">
        <f>VLOOKUP(Taulukko1[[#This Row],[Rivivalinta]],Sheet1!$C$1:$E$42,3,FALSE)</f>
        <v>Net trading and investing income</v>
      </c>
      <c r="E594" s="1" t="s">
        <v>163</v>
      </c>
      <c r="F594" s="2">
        <v>42369</v>
      </c>
      <c r="G594" s="6">
        <v>162.553</v>
      </c>
    </row>
    <row r="595" spans="1:7" x14ac:dyDescent="0.2">
      <c r="A595" s="5">
        <v>6</v>
      </c>
      <c r="B595" s="49" t="s">
        <v>10</v>
      </c>
      <c r="C595" s="50" t="str">
        <f>VLOOKUP(Taulukko1[[#This Row],[Rivivalinta]],Sheet1!$C$1:$E$42,2,FALSE)</f>
        <v>Övriga intäkter</v>
      </c>
      <c r="D595" s="50" t="str">
        <f>VLOOKUP(Taulukko1[[#This Row],[Rivivalinta]],Sheet1!$C$1:$E$42,3,FALSE)</f>
        <v>Other income</v>
      </c>
      <c r="E595" s="1" t="s">
        <v>163</v>
      </c>
      <c r="F595" s="2">
        <v>42369</v>
      </c>
      <c r="G595" s="6">
        <v>1539.193</v>
      </c>
    </row>
    <row r="596" spans="1:7" x14ac:dyDescent="0.2">
      <c r="A596" s="5">
        <v>7</v>
      </c>
      <c r="B596" s="49" t="s">
        <v>11</v>
      </c>
      <c r="C596" s="50" t="str">
        <f>VLOOKUP(Taulukko1[[#This Row],[Rivivalinta]],Sheet1!$C$1:$E$42,2,FALSE)</f>
        <v>Totala inkomster</v>
      </c>
      <c r="D596" s="50" t="str">
        <f>VLOOKUP(Taulukko1[[#This Row],[Rivivalinta]],Sheet1!$C$1:$E$42,3,FALSE)</f>
        <v>Total income</v>
      </c>
      <c r="E596" s="1" t="s">
        <v>163</v>
      </c>
      <c r="F596" s="2">
        <v>42369</v>
      </c>
      <c r="G596" s="6">
        <v>5849.915</v>
      </c>
    </row>
    <row r="597" spans="1:7" x14ac:dyDescent="0.2">
      <c r="A597" s="5">
        <v>8</v>
      </c>
      <c r="B597" s="49" t="s">
        <v>12</v>
      </c>
      <c r="C597" s="50" t="str">
        <f>VLOOKUP(Taulukko1[[#This Row],[Rivivalinta]],Sheet1!$C$1:$E$42,2,FALSE)</f>
        <v>Totala kostnader</v>
      </c>
      <c r="D597" s="50" t="str">
        <f>VLOOKUP(Taulukko1[[#This Row],[Rivivalinta]],Sheet1!$C$1:$E$42,3,FALSE)</f>
        <v>Total expenses</v>
      </c>
      <c r="E597" s="1" t="s">
        <v>163</v>
      </c>
      <c r="F597" s="2">
        <v>42369</v>
      </c>
      <c r="G597" s="6">
        <v>5322.2759999999998</v>
      </c>
    </row>
    <row r="598" spans="1:7" x14ac:dyDescent="0.2">
      <c r="A598" s="5">
        <v>9</v>
      </c>
      <c r="B598" s="49" t="s">
        <v>13</v>
      </c>
      <c r="C598" s="50" t="str">
        <f>VLOOKUP(Taulukko1[[#This Row],[Rivivalinta]],Sheet1!$C$1:$E$42,2,FALSE)</f>
        <v>Nedskrivningar av lån och fordringar</v>
      </c>
      <c r="D598" s="50" t="str">
        <f>VLOOKUP(Taulukko1[[#This Row],[Rivivalinta]],Sheet1!$C$1:$E$42,3,FALSE)</f>
        <v>Impairments on loans and receivables</v>
      </c>
      <c r="E598" s="1" t="s">
        <v>163</v>
      </c>
      <c r="F598" s="2">
        <v>42369</v>
      </c>
      <c r="G598" s="6">
        <v>262.37299999999999</v>
      </c>
    </row>
    <row r="599" spans="1:7" x14ac:dyDescent="0.2">
      <c r="A599" s="5">
        <v>10</v>
      </c>
      <c r="B599" s="49" t="s">
        <v>14</v>
      </c>
      <c r="C599" s="50" t="str">
        <f>VLOOKUP(Taulukko1[[#This Row],[Rivivalinta]],Sheet1!$C$1:$E$42,2,FALSE)</f>
        <v>Rörelsevinst/-förlust</v>
      </c>
      <c r="D599" s="50" t="str">
        <f>VLOOKUP(Taulukko1[[#This Row],[Rivivalinta]],Sheet1!$C$1:$E$42,3,FALSE)</f>
        <v>Operatingprofit/-loss</v>
      </c>
      <c r="E599" s="1" t="s">
        <v>163</v>
      </c>
      <c r="F599" s="2">
        <v>42369</v>
      </c>
      <c r="G599" s="6">
        <v>265.26600000000002</v>
      </c>
    </row>
    <row r="600" spans="1:7" x14ac:dyDescent="0.2">
      <c r="A600" s="5">
        <v>11</v>
      </c>
      <c r="B600" s="49" t="s">
        <v>15</v>
      </c>
      <c r="C600" s="50" t="str">
        <f>VLOOKUP(Taulukko1[[#This Row],[Rivivalinta]],Sheet1!$C$1:$E$42,2,FALSE)</f>
        <v>Kontanta medel och kassabehållning hos centralbanker</v>
      </c>
      <c r="D600" s="50" t="str">
        <f>VLOOKUP(Taulukko1[[#This Row],[Rivivalinta]],Sheet1!$C$1:$E$42,3,FALSE)</f>
        <v>Cash and cash balances at central banks</v>
      </c>
      <c r="E600" s="1" t="s">
        <v>163</v>
      </c>
      <c r="F600" s="2">
        <v>42369</v>
      </c>
      <c r="G600" s="6">
        <v>195986.976</v>
      </c>
    </row>
    <row r="601" spans="1:7" x14ac:dyDescent="0.2">
      <c r="A601" s="5">
        <v>12</v>
      </c>
      <c r="B601" s="49" t="s">
        <v>16</v>
      </c>
      <c r="C601" s="50" t="str">
        <f>VLOOKUP(Taulukko1[[#This Row],[Rivivalinta]],Sheet1!$C$1:$E$42,2,FALSE)</f>
        <v>Lån och förskott till kreditinstitut</v>
      </c>
      <c r="D601" s="50" t="str">
        <f>VLOOKUP(Taulukko1[[#This Row],[Rivivalinta]],Sheet1!$C$1:$E$42,3,FALSE)</f>
        <v>Loans and advances to credit institutions</v>
      </c>
      <c r="E601" s="1" t="s">
        <v>163</v>
      </c>
      <c r="F601" s="2">
        <v>42369</v>
      </c>
      <c r="G601" s="6">
        <v>10998.41</v>
      </c>
    </row>
    <row r="602" spans="1:7" x14ac:dyDescent="0.2">
      <c r="A602" s="5">
        <v>13</v>
      </c>
      <c r="B602" s="49" t="s">
        <v>17</v>
      </c>
      <c r="C602" s="50" t="str">
        <f>VLOOKUP(Taulukko1[[#This Row],[Rivivalinta]],Sheet1!$C$1:$E$42,2,FALSE)</f>
        <v>Lån och förskott till allmänheten och offentliga samfund</v>
      </c>
      <c r="D602" s="50" t="str">
        <f>VLOOKUP(Taulukko1[[#This Row],[Rivivalinta]],Sheet1!$C$1:$E$42,3,FALSE)</f>
        <v>Loans and advances to the public and public sector entities</v>
      </c>
      <c r="E602" s="1" t="s">
        <v>163</v>
      </c>
      <c r="F602" s="2">
        <v>42369</v>
      </c>
      <c r="G602" s="6">
        <v>44247.883999999998</v>
      </c>
    </row>
    <row r="603" spans="1:7" x14ac:dyDescent="0.2">
      <c r="A603" s="5">
        <v>14</v>
      </c>
      <c r="B603" s="49" t="s">
        <v>18</v>
      </c>
      <c r="C603" s="50" t="str">
        <f>VLOOKUP(Taulukko1[[#This Row],[Rivivalinta]],Sheet1!$C$1:$E$42,2,FALSE)</f>
        <v>Värdepapper</v>
      </c>
      <c r="D603" s="50" t="str">
        <f>VLOOKUP(Taulukko1[[#This Row],[Rivivalinta]],Sheet1!$C$1:$E$42,3,FALSE)</f>
        <v>Debt securities</v>
      </c>
      <c r="E603" s="1" t="s">
        <v>163</v>
      </c>
      <c r="F603" s="2">
        <v>42369</v>
      </c>
      <c r="G603" s="6">
        <v>171278.12</v>
      </c>
    </row>
    <row r="604" spans="1:7" x14ac:dyDescent="0.2">
      <c r="A604" s="5">
        <v>15</v>
      </c>
      <c r="B604" s="49" t="s">
        <v>62</v>
      </c>
      <c r="C604" s="50" t="str">
        <f>VLOOKUP(Taulukko1[[#This Row],[Rivivalinta]],Sheet1!$C$1:$E$42,2,FALSE)</f>
        <v xml:space="preserve">Derivat </v>
      </c>
      <c r="D604" s="50" t="str">
        <f>VLOOKUP(Taulukko1[[#This Row],[Rivivalinta]],Sheet1!$C$1:$E$42,3,FALSE)</f>
        <v xml:space="preserve">Derivatives </v>
      </c>
      <c r="E604" s="1" t="s">
        <v>163</v>
      </c>
      <c r="F604" s="2">
        <v>42369</v>
      </c>
      <c r="G604" s="6"/>
    </row>
    <row r="605" spans="1:7" x14ac:dyDescent="0.2">
      <c r="A605" s="5">
        <v>16</v>
      </c>
      <c r="B605" s="49" t="s">
        <v>20</v>
      </c>
      <c r="C605" s="50" t="str">
        <f>VLOOKUP(Taulukko1[[#This Row],[Rivivalinta]],Sheet1!$C$1:$E$42,2,FALSE)</f>
        <v>Övriga tillgångar</v>
      </c>
      <c r="D605" s="50" t="str">
        <f>VLOOKUP(Taulukko1[[#This Row],[Rivivalinta]],Sheet1!$C$1:$E$42,3,FALSE)</f>
        <v>Other assets</v>
      </c>
      <c r="E605" s="1" t="s">
        <v>163</v>
      </c>
      <c r="F605" s="2">
        <v>42369</v>
      </c>
      <c r="G605" s="6">
        <v>4326.2020000000002</v>
      </c>
    </row>
    <row r="606" spans="1:7" x14ac:dyDescent="0.2">
      <c r="A606" s="5">
        <v>17</v>
      </c>
      <c r="B606" s="49" t="s">
        <v>21</v>
      </c>
      <c r="C606" s="50" t="str">
        <f>VLOOKUP(Taulukko1[[#This Row],[Rivivalinta]],Sheet1!$C$1:$E$42,2,FALSE)</f>
        <v>SUMMA TILLGÅNGAR</v>
      </c>
      <c r="D606" s="50" t="str">
        <f>VLOOKUP(Taulukko1[[#This Row],[Rivivalinta]],Sheet1!$C$1:$E$42,3,FALSE)</f>
        <v>TOTAL ASSETS</v>
      </c>
      <c r="E606" s="1" t="s">
        <v>163</v>
      </c>
      <c r="F606" s="2">
        <v>42369</v>
      </c>
      <c r="G606" s="6">
        <v>426837.592</v>
      </c>
    </row>
    <row r="607" spans="1:7" x14ac:dyDescent="0.2">
      <c r="A607" s="5">
        <v>18</v>
      </c>
      <c r="B607" s="49" t="s">
        <v>22</v>
      </c>
      <c r="C607" s="50" t="str">
        <f>VLOOKUP(Taulukko1[[#This Row],[Rivivalinta]],Sheet1!$C$1:$E$42,2,FALSE)</f>
        <v>Inlåning från kreditinstitut</v>
      </c>
      <c r="D607" s="50" t="str">
        <f>VLOOKUP(Taulukko1[[#This Row],[Rivivalinta]],Sheet1!$C$1:$E$42,3,FALSE)</f>
        <v>Deposits from credit institutions</v>
      </c>
      <c r="E607" s="1" t="s">
        <v>163</v>
      </c>
      <c r="F607" s="2">
        <v>42369</v>
      </c>
      <c r="G607" s="6">
        <v>390290.19400000002</v>
      </c>
    </row>
    <row r="608" spans="1:7" x14ac:dyDescent="0.2">
      <c r="A608" s="5">
        <v>19</v>
      </c>
      <c r="B608" s="49" t="s">
        <v>23</v>
      </c>
      <c r="C608" s="50" t="str">
        <f>VLOOKUP(Taulukko1[[#This Row],[Rivivalinta]],Sheet1!$C$1:$E$42,2,FALSE)</f>
        <v>Inlåning från allmänheten och offentliga samfund</v>
      </c>
      <c r="D608" s="50" t="str">
        <f>VLOOKUP(Taulukko1[[#This Row],[Rivivalinta]],Sheet1!$C$1:$E$42,3,FALSE)</f>
        <v>Deposits from the public and public sector entities</v>
      </c>
      <c r="E608" s="1" t="s">
        <v>163</v>
      </c>
      <c r="F608" s="2">
        <v>42369</v>
      </c>
      <c r="G608" s="6">
        <v>7007.21</v>
      </c>
    </row>
    <row r="609" spans="1:7" x14ac:dyDescent="0.2">
      <c r="A609" s="5">
        <v>20</v>
      </c>
      <c r="B609" s="49" t="s">
        <v>24</v>
      </c>
      <c r="C609" s="50" t="str">
        <f>VLOOKUP(Taulukko1[[#This Row],[Rivivalinta]],Sheet1!$C$1:$E$42,2,FALSE)</f>
        <v>Emitterade skuldebrev</v>
      </c>
      <c r="D609" s="50" t="str">
        <f>VLOOKUP(Taulukko1[[#This Row],[Rivivalinta]],Sheet1!$C$1:$E$42,3,FALSE)</f>
        <v>Debt securities issued</v>
      </c>
      <c r="E609" s="1" t="s">
        <v>163</v>
      </c>
      <c r="F609" s="2">
        <v>42369</v>
      </c>
      <c r="G609" s="6"/>
    </row>
    <row r="610" spans="1:7" x14ac:dyDescent="0.2">
      <c r="A610" s="5">
        <v>22</v>
      </c>
      <c r="B610" s="49" t="s">
        <v>19</v>
      </c>
      <c r="C610" s="50" t="str">
        <f>VLOOKUP(Taulukko1[[#This Row],[Rivivalinta]],Sheet1!$C$1:$E$42,2,FALSE)</f>
        <v>Derivat</v>
      </c>
      <c r="D610" s="50" t="str">
        <f>VLOOKUP(Taulukko1[[#This Row],[Rivivalinta]],Sheet1!$C$1:$E$42,3,FALSE)</f>
        <v>Derivatives</v>
      </c>
      <c r="E610" s="1" t="s">
        <v>163</v>
      </c>
      <c r="F610" s="2">
        <v>42369</v>
      </c>
      <c r="G610" s="6"/>
    </row>
    <row r="611" spans="1:7" x14ac:dyDescent="0.2">
      <c r="A611" s="5">
        <v>23</v>
      </c>
      <c r="B611" s="49" t="s">
        <v>25</v>
      </c>
      <c r="C611" s="50" t="str">
        <f>VLOOKUP(Taulukko1[[#This Row],[Rivivalinta]],Sheet1!$C$1:$E$42,2,FALSE)</f>
        <v>Eget kapital</v>
      </c>
      <c r="D611" s="50" t="str">
        <f>VLOOKUP(Taulukko1[[#This Row],[Rivivalinta]],Sheet1!$C$1:$E$42,3,FALSE)</f>
        <v>Total equity</v>
      </c>
      <c r="E611" s="1" t="s">
        <v>163</v>
      </c>
      <c r="F611" s="2">
        <v>42369</v>
      </c>
      <c r="G611" s="6">
        <v>20228.088</v>
      </c>
    </row>
    <row r="612" spans="1:7" x14ac:dyDescent="0.2">
      <c r="A612" s="5">
        <v>21</v>
      </c>
      <c r="B612" s="49" t="s">
        <v>26</v>
      </c>
      <c r="C612" s="50" t="str">
        <f>VLOOKUP(Taulukko1[[#This Row],[Rivivalinta]],Sheet1!$C$1:$E$42,2,FALSE)</f>
        <v>Övriga skulder</v>
      </c>
      <c r="D612" s="50" t="str">
        <f>VLOOKUP(Taulukko1[[#This Row],[Rivivalinta]],Sheet1!$C$1:$E$42,3,FALSE)</f>
        <v>Other liabilities</v>
      </c>
      <c r="E612" s="1" t="s">
        <v>163</v>
      </c>
      <c r="F612" s="2">
        <v>42369</v>
      </c>
      <c r="G612" s="6">
        <v>9312.1010000000006</v>
      </c>
    </row>
    <row r="613" spans="1:7" x14ac:dyDescent="0.2">
      <c r="A613" s="5">
        <v>24</v>
      </c>
      <c r="B613" s="49" t="s">
        <v>27</v>
      </c>
      <c r="C613" s="50" t="str">
        <f>VLOOKUP(Taulukko1[[#This Row],[Rivivalinta]],Sheet1!$C$1:$E$42,2,FALSE)</f>
        <v>SUMMA EGET KAPITAL OCH SKULDER</v>
      </c>
      <c r="D613" s="50" t="str">
        <f>VLOOKUP(Taulukko1[[#This Row],[Rivivalinta]],Sheet1!$C$1:$E$42,3,FALSE)</f>
        <v>TOTAL EQUITY AND LIABILITIES</v>
      </c>
      <c r="E613" s="1" t="s">
        <v>163</v>
      </c>
      <c r="F613" s="2">
        <v>42369</v>
      </c>
      <c r="G613" s="6">
        <v>426837.59299999999</v>
      </c>
    </row>
    <row r="614" spans="1:7" x14ac:dyDescent="0.2">
      <c r="A614" s="5">
        <v>25</v>
      </c>
      <c r="B614" s="49" t="s">
        <v>28</v>
      </c>
      <c r="C614" s="50" t="str">
        <f>VLOOKUP(Taulukko1[[#This Row],[Rivivalinta]],Sheet1!$C$1:$E$42,2,FALSE)</f>
        <v>Exponering utanför balansräkningen</v>
      </c>
      <c r="D614" s="50" t="str">
        <f>VLOOKUP(Taulukko1[[#This Row],[Rivivalinta]],Sheet1!$C$1:$E$42,3,FALSE)</f>
        <v>Off balance sheet exposures</v>
      </c>
      <c r="E614" s="1" t="s">
        <v>163</v>
      </c>
      <c r="F614" s="2">
        <v>42369</v>
      </c>
      <c r="G614" s="6">
        <v>103116.916</v>
      </c>
    </row>
    <row r="615" spans="1:7" x14ac:dyDescent="0.2">
      <c r="A615" s="5">
        <v>28</v>
      </c>
      <c r="B615" s="49" t="s">
        <v>29</v>
      </c>
      <c r="C615" s="50" t="str">
        <f>VLOOKUP(Taulukko1[[#This Row],[Rivivalinta]],Sheet1!$C$1:$E$42,2,FALSE)</f>
        <v>Kostnader/intäkter, %</v>
      </c>
      <c r="D615" s="50" t="str">
        <f>VLOOKUP(Taulukko1[[#This Row],[Rivivalinta]],Sheet1!$C$1:$E$42,3,FALSE)</f>
        <v>Cost/income ratio, %</v>
      </c>
      <c r="E615" s="1" t="s">
        <v>163</v>
      </c>
      <c r="F615" s="2">
        <v>42369</v>
      </c>
      <c r="G615" s="6">
        <v>0.90127544715118579</v>
      </c>
    </row>
    <row r="616" spans="1:7" x14ac:dyDescent="0.2">
      <c r="A616" s="5">
        <v>29</v>
      </c>
      <c r="B616" s="49" t="s">
        <v>30</v>
      </c>
      <c r="C616" s="50" t="str">
        <f>VLOOKUP(Taulukko1[[#This Row],[Rivivalinta]],Sheet1!$C$1:$E$42,2,FALSE)</f>
        <v>Nödlidande exponeringar/Exponeringar, %</v>
      </c>
      <c r="D616" s="50" t="str">
        <f>VLOOKUP(Taulukko1[[#This Row],[Rivivalinta]],Sheet1!$C$1:$E$42,3,FALSE)</f>
        <v>Non-performing exposures/Exposures, %</v>
      </c>
      <c r="E616" s="1" t="s">
        <v>163</v>
      </c>
      <c r="F616" s="2">
        <v>42369</v>
      </c>
      <c r="G616" s="6">
        <v>5.7474017629177733E-3</v>
      </c>
    </row>
    <row r="617" spans="1:7" x14ac:dyDescent="0.2">
      <c r="A617" s="5">
        <v>30</v>
      </c>
      <c r="B617" s="49" t="s">
        <v>31</v>
      </c>
      <c r="C617" s="50" t="str">
        <f>VLOOKUP(Taulukko1[[#This Row],[Rivivalinta]],Sheet1!$C$1:$E$42,2,FALSE)</f>
        <v>Upplupna avsättningar på nödlidande exponeringar/Nödlidande Exponeringar, %</v>
      </c>
      <c r="D617" s="50" t="str">
        <f>VLOOKUP(Taulukko1[[#This Row],[Rivivalinta]],Sheet1!$C$1:$E$42,3,FALSE)</f>
        <v>Accumulated impairments on non-performing exposures/Non-performing exposures, %</v>
      </c>
      <c r="E617" s="1" t="s">
        <v>163</v>
      </c>
      <c r="F617" s="2">
        <v>42369</v>
      </c>
      <c r="G617" s="6"/>
    </row>
    <row r="618" spans="1:7" x14ac:dyDescent="0.2">
      <c r="A618" s="5">
        <v>31</v>
      </c>
      <c r="B618" s="49" t="s">
        <v>32</v>
      </c>
      <c r="C618" s="50" t="str">
        <f>VLOOKUP(Taulukko1[[#This Row],[Rivivalinta]],Sheet1!$C$1:$E$42,2,FALSE)</f>
        <v>Kapitalbas</v>
      </c>
      <c r="D618" s="50" t="str">
        <f>VLOOKUP(Taulukko1[[#This Row],[Rivivalinta]],Sheet1!$C$1:$E$42,3,FALSE)</f>
        <v>Own funds</v>
      </c>
      <c r="E618" s="1" t="s">
        <v>163</v>
      </c>
      <c r="F618" s="2">
        <v>42369</v>
      </c>
      <c r="G618" s="6">
        <v>17409.814870000002</v>
      </c>
    </row>
    <row r="619" spans="1:7" x14ac:dyDescent="0.2">
      <c r="A619" s="5">
        <v>32</v>
      </c>
      <c r="B619" s="49" t="s">
        <v>33</v>
      </c>
      <c r="C619" s="50" t="str">
        <f>VLOOKUP(Taulukko1[[#This Row],[Rivivalinta]],Sheet1!$C$1:$E$42,2,FALSE)</f>
        <v>Kärnprimärkapital (CET 1)</v>
      </c>
      <c r="D619" s="50" t="str">
        <f>VLOOKUP(Taulukko1[[#This Row],[Rivivalinta]],Sheet1!$C$1:$E$42,3,FALSE)</f>
        <v>Common equity tier 1 capital (CET1)</v>
      </c>
      <c r="E619" s="1" t="s">
        <v>163</v>
      </c>
      <c r="F619" s="2">
        <v>42369</v>
      </c>
      <c r="G619" s="6">
        <v>17409.815609999998</v>
      </c>
    </row>
    <row r="620" spans="1:7" x14ac:dyDescent="0.2">
      <c r="A620" s="5">
        <v>33</v>
      </c>
      <c r="B620" s="49" t="s">
        <v>34</v>
      </c>
      <c r="C620" s="50" t="str">
        <f>VLOOKUP(Taulukko1[[#This Row],[Rivivalinta]],Sheet1!$C$1:$E$42,2,FALSE)</f>
        <v>Övrigt primärkapital (AT 1)</v>
      </c>
      <c r="D620" s="50" t="str">
        <f>VLOOKUP(Taulukko1[[#This Row],[Rivivalinta]],Sheet1!$C$1:$E$42,3,FALSE)</f>
        <v>Additional tier 1 capital (AT 1)</v>
      </c>
      <c r="E620" s="1" t="s">
        <v>163</v>
      </c>
      <c r="F620" s="2">
        <v>42369</v>
      </c>
      <c r="G620" s="6"/>
    </row>
    <row r="621" spans="1:7" x14ac:dyDescent="0.2">
      <c r="A621" s="5">
        <v>34</v>
      </c>
      <c r="B621" s="49" t="s">
        <v>35</v>
      </c>
      <c r="C621" s="50" t="str">
        <f>VLOOKUP(Taulukko1[[#This Row],[Rivivalinta]],Sheet1!$C$1:$E$42,2,FALSE)</f>
        <v>Supplementärkapital (T2)</v>
      </c>
      <c r="D621" s="50" t="str">
        <f>VLOOKUP(Taulukko1[[#This Row],[Rivivalinta]],Sheet1!$C$1:$E$42,3,FALSE)</f>
        <v>Tier 2 capital (T2)</v>
      </c>
      <c r="E621" s="1" t="s">
        <v>163</v>
      </c>
      <c r="F621" s="2">
        <v>42369</v>
      </c>
      <c r="G621" s="6"/>
    </row>
    <row r="622" spans="1:7" x14ac:dyDescent="0.2">
      <c r="A622" s="5">
        <v>35</v>
      </c>
      <c r="B622" s="49" t="s">
        <v>36</v>
      </c>
      <c r="C622" s="50" t="str">
        <f>VLOOKUP(Taulukko1[[#This Row],[Rivivalinta]],Sheet1!$C$1:$E$42,2,FALSE)</f>
        <v>Summa kapitalrelationer, %</v>
      </c>
      <c r="D622" s="50" t="str">
        <f>VLOOKUP(Taulukko1[[#This Row],[Rivivalinta]],Sheet1!$C$1:$E$42,3,FALSE)</f>
        <v>Own funds ratio, %</v>
      </c>
      <c r="E622" s="1" t="s">
        <v>163</v>
      </c>
      <c r="F622" s="2">
        <v>42369</v>
      </c>
      <c r="G622" s="6">
        <v>0.19523182815020587</v>
      </c>
    </row>
    <row r="623" spans="1:7" x14ac:dyDescent="0.2">
      <c r="A623" s="5">
        <v>36</v>
      </c>
      <c r="B623" s="49" t="s">
        <v>37</v>
      </c>
      <c r="C623" s="50" t="str">
        <f>VLOOKUP(Taulukko1[[#This Row],[Rivivalinta]],Sheet1!$C$1:$E$42,2,FALSE)</f>
        <v>Primärkapitalrelation, %</v>
      </c>
      <c r="D623" s="50" t="str">
        <f>VLOOKUP(Taulukko1[[#This Row],[Rivivalinta]],Sheet1!$C$1:$E$42,3,FALSE)</f>
        <v>Tier 1 ratio, %</v>
      </c>
      <c r="E623" s="1" t="s">
        <v>163</v>
      </c>
      <c r="F623" s="2">
        <v>42369</v>
      </c>
      <c r="G623" s="6">
        <v>0.19523183644848782</v>
      </c>
    </row>
    <row r="624" spans="1:7" x14ac:dyDescent="0.2">
      <c r="A624" s="5">
        <v>37</v>
      </c>
      <c r="B624" s="49" t="s">
        <v>38</v>
      </c>
      <c r="C624" s="50" t="str">
        <f>VLOOKUP(Taulukko1[[#This Row],[Rivivalinta]],Sheet1!$C$1:$E$42,2,FALSE)</f>
        <v>Kärnprimärkapitalrelation, %</v>
      </c>
      <c r="D624" s="50" t="str">
        <f>VLOOKUP(Taulukko1[[#This Row],[Rivivalinta]],Sheet1!$C$1:$E$42,3,FALSE)</f>
        <v>CET 1 ratio, %</v>
      </c>
      <c r="E624" s="1" t="s">
        <v>163</v>
      </c>
      <c r="F624" s="2">
        <v>42369</v>
      </c>
      <c r="G624" s="6">
        <v>0.19523183644848782</v>
      </c>
    </row>
    <row r="625" spans="1:7" x14ac:dyDescent="0.2">
      <c r="A625" s="5">
        <v>38</v>
      </c>
      <c r="B625" s="49" t="s">
        <v>39</v>
      </c>
      <c r="C625" s="50" t="str">
        <f>VLOOKUP(Taulukko1[[#This Row],[Rivivalinta]],Sheet1!$C$1:$E$42,2,FALSE)</f>
        <v>Summa exponeringsbelopp (RWA)</v>
      </c>
      <c r="D625" s="50" t="str">
        <f>VLOOKUP(Taulukko1[[#This Row],[Rivivalinta]],Sheet1!$C$1:$E$42,3,FALSE)</f>
        <v>Total risk weighted assets (RWA)</v>
      </c>
      <c r="E625" s="1" t="s">
        <v>163</v>
      </c>
      <c r="F625" s="2">
        <v>42369</v>
      </c>
      <c r="G625" s="6">
        <v>89175.085000000006</v>
      </c>
    </row>
    <row r="626" spans="1:7" x14ac:dyDescent="0.2">
      <c r="A626" s="5">
        <v>39</v>
      </c>
      <c r="B626" s="49" t="s">
        <v>40</v>
      </c>
      <c r="C626" s="50" t="str">
        <f>VLOOKUP(Taulukko1[[#This Row],[Rivivalinta]],Sheet1!$C$1:$E$42,2,FALSE)</f>
        <v>Exponeringsbelopp för kredit-, motpart- och utspädningsrisker</v>
      </c>
      <c r="D626" s="50" t="str">
        <f>VLOOKUP(Taulukko1[[#This Row],[Rivivalinta]],Sheet1!$C$1:$E$42,3,FALSE)</f>
        <v>Credit and counterparty risks</v>
      </c>
      <c r="E626" s="1" t="s">
        <v>163</v>
      </c>
      <c r="F626" s="2">
        <v>42369</v>
      </c>
      <c r="G626" s="6">
        <v>82755.385999999999</v>
      </c>
    </row>
    <row r="627" spans="1:7" x14ac:dyDescent="0.2">
      <c r="A627" s="5">
        <v>40</v>
      </c>
      <c r="B627" s="49" t="s">
        <v>41</v>
      </c>
      <c r="C627" s="50" t="str">
        <f>VLOOKUP(Taulukko1[[#This Row],[Rivivalinta]],Sheet1!$C$1:$E$42,2,FALSE)</f>
        <v>Exponeringsbelopp för positions-, valutakurs- och råvarurisker</v>
      </c>
      <c r="D627" s="50" t="str">
        <f>VLOOKUP(Taulukko1[[#This Row],[Rivivalinta]],Sheet1!$C$1:$E$42,3,FALSE)</f>
        <v>Position, currency and commodity risks</v>
      </c>
      <c r="E627" s="1" t="s">
        <v>163</v>
      </c>
      <c r="F627" s="2">
        <v>42369</v>
      </c>
      <c r="G627" s="6"/>
    </row>
    <row r="628" spans="1:7" x14ac:dyDescent="0.2">
      <c r="A628" s="5">
        <v>41</v>
      </c>
      <c r="B628" s="49" t="s">
        <v>42</v>
      </c>
      <c r="C628" s="50" t="str">
        <f>VLOOKUP(Taulukko1[[#This Row],[Rivivalinta]],Sheet1!$C$1:$E$42,2,FALSE)</f>
        <v>Exponeringsbelopp för operativ risk</v>
      </c>
      <c r="D628" s="50" t="str">
        <f>VLOOKUP(Taulukko1[[#This Row],[Rivivalinta]],Sheet1!$C$1:$E$42,3,FALSE)</f>
        <v>Operational risks</v>
      </c>
      <c r="E628" s="1" t="s">
        <v>163</v>
      </c>
      <c r="F628" s="2">
        <v>42369</v>
      </c>
      <c r="G628" s="6">
        <v>6419.6989999999996</v>
      </c>
    </row>
    <row r="629" spans="1:7" x14ac:dyDescent="0.2">
      <c r="A629" s="5">
        <v>42</v>
      </c>
      <c r="B629" s="49" t="s">
        <v>43</v>
      </c>
      <c r="C629" s="50" t="str">
        <f>VLOOKUP(Taulukko1[[#This Row],[Rivivalinta]],Sheet1!$C$1:$E$42,2,FALSE)</f>
        <v>Övriga riskexponeringar</v>
      </c>
      <c r="D629" s="50" t="str">
        <f>VLOOKUP(Taulukko1[[#This Row],[Rivivalinta]],Sheet1!$C$1:$E$42,3,FALSE)</f>
        <v>Other risks</v>
      </c>
      <c r="E629" s="1" t="s">
        <v>163</v>
      </c>
      <c r="F629" s="2">
        <v>42369</v>
      </c>
      <c r="G629" s="6"/>
    </row>
    <row r="630" spans="1:7" x14ac:dyDescent="0.2">
      <c r="A630" s="5">
        <v>26</v>
      </c>
      <c r="B630" s="49" t="s">
        <v>54</v>
      </c>
      <c r="C630" s="50" t="str">
        <f>VLOOKUP(Taulukko1[[#This Row],[Rivivalinta]],Sheet1!$C$1:$E$42,2,FALSE)</f>
        <v>Avkastning på eget kapital (ROE), %</v>
      </c>
      <c r="D630" s="50" t="str">
        <f>VLOOKUP(Taulukko1[[#This Row],[Rivivalinta]],Sheet1!$C$1:$E$42,3,FALSE)</f>
        <v>Return on equity (ROE), %</v>
      </c>
      <c r="E630" s="1" t="s">
        <v>163</v>
      </c>
      <c r="F630" s="2">
        <v>42369</v>
      </c>
      <c r="G630" s="6">
        <v>1.4851448485601814E-2</v>
      </c>
    </row>
    <row r="631" spans="1:7" x14ac:dyDescent="0.2">
      <c r="A631" s="5">
        <v>27</v>
      </c>
      <c r="B631" s="49" t="s">
        <v>53</v>
      </c>
      <c r="C631" s="50" t="str">
        <f>VLOOKUP(Taulukko1[[#This Row],[Rivivalinta]],Sheet1!$C$1:$E$42,2,FALSE)</f>
        <v>Avkastning på total tillgångar (ROA), %</v>
      </c>
      <c r="D631" s="50" t="str">
        <f>VLOOKUP(Taulukko1[[#This Row],[Rivivalinta]],Sheet1!$C$1:$E$42,3,FALSE)</f>
        <v>Return on total assets (ROA), %</v>
      </c>
      <c r="E631" s="1" t="s">
        <v>163</v>
      </c>
      <c r="F631" s="2">
        <v>42369</v>
      </c>
      <c r="G631" s="6">
        <v>1.3274900963796312E-3</v>
      </c>
    </row>
    <row r="632" spans="1:7" x14ac:dyDescent="0.2">
      <c r="A632" s="5">
        <v>26</v>
      </c>
      <c r="B632" s="4" t="s">
        <v>54</v>
      </c>
      <c r="C632" s="4" t="str">
        <f>VLOOKUP(Taulukko1[[#This Row],[Rivivalinta]],Sheet1!$C$1:$E$42,2,FALSE)</f>
        <v>Avkastning på eget kapital (ROE), %</v>
      </c>
      <c r="D632" s="4" t="str">
        <f>VLOOKUP(Taulukko1[[#This Row],[Rivivalinta]],Sheet1!$C$1:$E$42,3,FALSE)</f>
        <v>Return on equity (ROE), %</v>
      </c>
      <c r="E632" s="1" t="s">
        <v>44</v>
      </c>
      <c r="F632" s="2">
        <v>42369</v>
      </c>
      <c r="G632" s="30">
        <v>6.1504496235648874E-2</v>
      </c>
    </row>
    <row r="633" spans="1:7" x14ac:dyDescent="0.2">
      <c r="A633" s="5">
        <v>27</v>
      </c>
      <c r="B633" s="4" t="s">
        <v>53</v>
      </c>
      <c r="C633" s="4" t="str">
        <f>VLOOKUP(Taulukko1[[#This Row],[Rivivalinta]],Sheet1!$C$1:$E$42,2,FALSE)</f>
        <v>Avkastning på total tillgångar (ROA), %</v>
      </c>
      <c r="D633" s="4" t="str">
        <f>VLOOKUP(Taulukko1[[#This Row],[Rivivalinta]],Sheet1!$C$1:$E$42,3,FALSE)</f>
        <v>Return on total assets (ROA), %</v>
      </c>
      <c r="E633" s="1" t="s">
        <v>44</v>
      </c>
      <c r="F633" s="2">
        <v>42369</v>
      </c>
      <c r="G633" s="7">
        <v>5.009845244066345E-3</v>
      </c>
    </row>
    <row r="634" spans="1:7" x14ac:dyDescent="0.2">
      <c r="A634" s="5">
        <v>1</v>
      </c>
      <c r="B634" s="4" t="s">
        <v>5</v>
      </c>
      <c r="C634" s="4" t="str">
        <f>VLOOKUP(Taulukko1[[#This Row],[Rivivalinta]],Sheet1!$C$1:$E$42,2,FALSE)</f>
        <v>Räntenetto</v>
      </c>
      <c r="D634" s="4" t="str">
        <f>VLOOKUP(Taulukko1[[#This Row],[Rivivalinta]],Sheet1!$C$1:$E$42,3,FALSE)</f>
        <v>Net interest margin</v>
      </c>
      <c r="E634" s="1" t="s">
        <v>44</v>
      </c>
      <c r="F634" s="2">
        <v>42369</v>
      </c>
      <c r="G634" s="6">
        <v>276549.85499999998</v>
      </c>
    </row>
    <row r="635" spans="1:7" x14ac:dyDescent="0.2">
      <c r="A635" s="5">
        <v>2</v>
      </c>
      <c r="B635" s="4" t="s">
        <v>6</v>
      </c>
      <c r="C635" s="4" t="str">
        <f>VLOOKUP(Taulukko1[[#This Row],[Rivivalinta]],Sheet1!$C$1:$E$42,2,FALSE)</f>
        <v>Netto, avgifts- och provisionsintäkter</v>
      </c>
      <c r="D635" s="4" t="str">
        <f>VLOOKUP(Taulukko1[[#This Row],[Rivivalinta]],Sheet1!$C$1:$E$42,3,FALSE)</f>
        <v>Net fee and commission income</v>
      </c>
      <c r="E635" s="1" t="s">
        <v>44</v>
      </c>
      <c r="F635" s="2">
        <v>42369</v>
      </c>
      <c r="G635" s="6">
        <v>210007.55900000001</v>
      </c>
    </row>
    <row r="636" spans="1:7" x14ac:dyDescent="0.2">
      <c r="A636" s="5">
        <v>3</v>
      </c>
      <c r="B636" s="4" t="s">
        <v>7</v>
      </c>
      <c r="C636" s="4" t="str">
        <f>VLOOKUP(Taulukko1[[#This Row],[Rivivalinta]],Sheet1!$C$1:$E$42,2,FALSE)</f>
        <v>Avgifts- och provisionsintäkter</v>
      </c>
      <c r="D636" s="4" t="str">
        <f>VLOOKUP(Taulukko1[[#This Row],[Rivivalinta]],Sheet1!$C$1:$E$42,3,FALSE)</f>
        <v>Fee and commission income</v>
      </c>
      <c r="E636" s="1" t="s">
        <v>44</v>
      </c>
      <c r="F636" s="2">
        <v>42369</v>
      </c>
      <c r="G636" s="6">
        <v>245115.45499999999</v>
      </c>
    </row>
    <row r="637" spans="1:7" x14ac:dyDescent="0.2">
      <c r="A637" s="5">
        <v>4</v>
      </c>
      <c r="B637" s="4" t="s">
        <v>8</v>
      </c>
      <c r="C637" s="4" t="str">
        <f>VLOOKUP(Taulukko1[[#This Row],[Rivivalinta]],Sheet1!$C$1:$E$42,2,FALSE)</f>
        <v>Avgifts- och provisionskostnader</v>
      </c>
      <c r="D637" s="4" t="str">
        <f>VLOOKUP(Taulukko1[[#This Row],[Rivivalinta]],Sheet1!$C$1:$E$42,3,FALSE)</f>
        <v>Fee and commission expenses</v>
      </c>
      <c r="E637" s="1" t="s">
        <v>44</v>
      </c>
      <c r="F637" s="2">
        <v>42369</v>
      </c>
      <c r="G637" s="6">
        <v>35107.896000000001</v>
      </c>
    </row>
    <row r="638" spans="1:7" x14ac:dyDescent="0.2">
      <c r="A638" s="5">
        <v>5</v>
      </c>
      <c r="B638" s="4" t="s">
        <v>9</v>
      </c>
      <c r="C638" s="4" t="str">
        <f>VLOOKUP(Taulukko1[[#This Row],[Rivivalinta]],Sheet1!$C$1:$E$42,2,FALSE)</f>
        <v>Nettointäkter från handel och investeringar</v>
      </c>
      <c r="D638" s="4" t="str">
        <f>VLOOKUP(Taulukko1[[#This Row],[Rivivalinta]],Sheet1!$C$1:$E$42,3,FALSE)</f>
        <v>Net trading and investing income</v>
      </c>
      <c r="E638" s="1" t="s">
        <v>44</v>
      </c>
      <c r="F638" s="2">
        <v>42369</v>
      </c>
      <c r="G638" s="6">
        <v>22930.043000000001</v>
      </c>
    </row>
    <row r="639" spans="1:7" x14ac:dyDescent="0.2">
      <c r="A639" s="5">
        <v>6</v>
      </c>
      <c r="B639" s="4" t="s">
        <v>10</v>
      </c>
      <c r="C639" s="4" t="str">
        <f>VLOOKUP(Taulukko1[[#This Row],[Rivivalinta]],Sheet1!$C$1:$E$42,2,FALSE)</f>
        <v>Övriga intäkter</v>
      </c>
      <c r="D639" s="4" t="str">
        <f>VLOOKUP(Taulukko1[[#This Row],[Rivivalinta]],Sheet1!$C$1:$E$42,3,FALSE)</f>
        <v>Other income</v>
      </c>
      <c r="E639" s="1" t="s">
        <v>44</v>
      </c>
      <c r="F639" s="2">
        <v>42369</v>
      </c>
      <c r="G639" s="6">
        <v>16706.721000000001</v>
      </c>
    </row>
    <row r="640" spans="1:7" x14ac:dyDescent="0.2">
      <c r="A640" s="5">
        <v>7</v>
      </c>
      <c r="B640" s="4" t="s">
        <v>11</v>
      </c>
      <c r="C640" s="4" t="str">
        <f>VLOOKUP(Taulukko1[[#This Row],[Rivivalinta]],Sheet1!$C$1:$E$42,2,FALSE)</f>
        <v>Totala inkomster</v>
      </c>
      <c r="D640" s="4" t="str">
        <f>VLOOKUP(Taulukko1[[#This Row],[Rivivalinta]],Sheet1!$C$1:$E$42,3,FALSE)</f>
        <v>Total income</v>
      </c>
      <c r="E640" s="1" t="s">
        <v>44</v>
      </c>
      <c r="F640" s="2">
        <v>42369</v>
      </c>
      <c r="G640" s="6">
        <v>526194.17799999996</v>
      </c>
    </row>
    <row r="641" spans="1:7" x14ac:dyDescent="0.2">
      <c r="A641" s="5">
        <v>8</v>
      </c>
      <c r="B641" s="4" t="s">
        <v>12</v>
      </c>
      <c r="C641" s="4" t="str">
        <f>VLOOKUP(Taulukko1[[#This Row],[Rivivalinta]],Sheet1!$C$1:$E$42,2,FALSE)</f>
        <v>Totala kostnader</v>
      </c>
      <c r="D641" s="4" t="str">
        <f>VLOOKUP(Taulukko1[[#This Row],[Rivivalinta]],Sheet1!$C$1:$E$42,3,FALSE)</f>
        <v>Total expenses</v>
      </c>
      <c r="E641" s="1" t="s">
        <v>44</v>
      </c>
      <c r="F641" s="2">
        <v>42369</v>
      </c>
      <c r="G641" s="6">
        <v>332657.326</v>
      </c>
    </row>
    <row r="642" spans="1:7" x14ac:dyDescent="0.2">
      <c r="A642" s="5">
        <v>9</v>
      </c>
      <c r="B642" s="4" t="s">
        <v>13</v>
      </c>
      <c r="C642" s="4" t="str">
        <f>VLOOKUP(Taulukko1[[#This Row],[Rivivalinta]],Sheet1!$C$1:$E$42,2,FALSE)</f>
        <v>Nedskrivningar av lån och fordringar</v>
      </c>
      <c r="D642" s="4" t="str">
        <f>VLOOKUP(Taulukko1[[#This Row],[Rivivalinta]],Sheet1!$C$1:$E$42,3,FALSE)</f>
        <v>Impairments on loans and receivables</v>
      </c>
      <c r="E642" s="1" t="s">
        <v>44</v>
      </c>
      <c r="F642" s="2">
        <v>42369</v>
      </c>
      <c r="G642" s="6">
        <v>8042.1639999999998</v>
      </c>
    </row>
    <row r="643" spans="1:7" x14ac:dyDescent="0.2">
      <c r="A643" s="5">
        <v>10</v>
      </c>
      <c r="B643" s="4" t="s">
        <v>14</v>
      </c>
      <c r="C643" s="4" t="str">
        <f>VLOOKUP(Taulukko1[[#This Row],[Rivivalinta]],Sheet1!$C$1:$E$42,2,FALSE)</f>
        <v>Rörelsevinst/-förlust</v>
      </c>
      <c r="D643" s="4" t="str">
        <f>VLOOKUP(Taulukko1[[#This Row],[Rivivalinta]],Sheet1!$C$1:$E$42,3,FALSE)</f>
        <v>Operatingprofit/-loss</v>
      </c>
      <c r="E643" s="1" t="s">
        <v>44</v>
      </c>
      <c r="F643" s="2">
        <v>42369</v>
      </c>
      <c r="G643" s="6">
        <v>185494.68799999999</v>
      </c>
    </row>
    <row r="644" spans="1:7" x14ac:dyDescent="0.2">
      <c r="A644" s="5">
        <v>11</v>
      </c>
      <c r="B644" s="4" t="s">
        <v>15</v>
      </c>
      <c r="C644" s="4" t="str">
        <f>VLOOKUP(Taulukko1[[#This Row],[Rivivalinta]],Sheet1!$C$1:$E$42,2,FALSE)</f>
        <v>Kontanta medel och kassabehållning hos centralbanker</v>
      </c>
      <c r="D644" s="4" t="str">
        <f>VLOOKUP(Taulukko1[[#This Row],[Rivivalinta]],Sheet1!$C$1:$E$42,3,FALSE)</f>
        <v>Cash and cash balances at central banks</v>
      </c>
      <c r="E644" s="1" t="s">
        <v>44</v>
      </c>
      <c r="F644" s="2">
        <v>42369</v>
      </c>
      <c r="G644" s="6">
        <v>4160056.3470000001</v>
      </c>
    </row>
    <row r="645" spans="1:7" x14ac:dyDescent="0.2">
      <c r="A645" s="5">
        <v>12</v>
      </c>
      <c r="B645" s="4" t="s">
        <v>16</v>
      </c>
      <c r="C645" s="4" t="str">
        <f>VLOOKUP(Taulukko1[[#This Row],[Rivivalinta]],Sheet1!$C$1:$E$42,2,FALSE)</f>
        <v>Lån och förskott till kreditinstitut</v>
      </c>
      <c r="D645" s="4" t="str">
        <f>VLOOKUP(Taulukko1[[#This Row],[Rivivalinta]],Sheet1!$C$1:$E$42,3,FALSE)</f>
        <v>Loans and advances to credit institutions</v>
      </c>
      <c r="E645" s="1" t="s">
        <v>44</v>
      </c>
      <c r="F645" s="2">
        <v>42369</v>
      </c>
      <c r="G645" s="6">
        <v>1684915.473</v>
      </c>
    </row>
    <row r="646" spans="1:7" x14ac:dyDescent="0.2">
      <c r="A646" s="5">
        <v>13</v>
      </c>
      <c r="B646" s="4" t="s">
        <v>17</v>
      </c>
      <c r="C646" s="4" t="str">
        <f>VLOOKUP(Taulukko1[[#This Row],[Rivivalinta]],Sheet1!$C$1:$E$42,2,FALSE)</f>
        <v>Lån och förskott till allmänheten och offentliga samfund</v>
      </c>
      <c r="D646" s="4" t="str">
        <f>VLOOKUP(Taulukko1[[#This Row],[Rivivalinta]],Sheet1!$C$1:$E$42,3,FALSE)</f>
        <v>Loans and advances to the public and public sector entities</v>
      </c>
      <c r="E646" s="1" t="s">
        <v>44</v>
      </c>
      <c r="F646" s="2">
        <v>42369</v>
      </c>
      <c r="G646" s="6">
        <v>19714121.791999999</v>
      </c>
    </row>
    <row r="647" spans="1:7" x14ac:dyDescent="0.2">
      <c r="A647" s="5">
        <v>14</v>
      </c>
      <c r="B647" s="4" t="s">
        <v>18</v>
      </c>
      <c r="C647" s="4" t="str">
        <f>VLOOKUP(Taulukko1[[#This Row],[Rivivalinta]],Sheet1!$C$1:$E$42,2,FALSE)</f>
        <v>Värdepapper</v>
      </c>
      <c r="D647" s="4" t="str">
        <f>VLOOKUP(Taulukko1[[#This Row],[Rivivalinta]],Sheet1!$C$1:$E$42,3,FALSE)</f>
        <v>Debt securities</v>
      </c>
      <c r="E647" s="1" t="s">
        <v>44</v>
      </c>
      <c r="F647" s="2">
        <v>42369</v>
      </c>
      <c r="G647" s="6">
        <v>1740168.7679999999</v>
      </c>
    </row>
    <row r="648" spans="1:7" x14ac:dyDescent="0.2">
      <c r="A648" s="5">
        <v>15</v>
      </c>
      <c r="B648" s="4" t="s">
        <v>62</v>
      </c>
      <c r="C648" s="4" t="str">
        <f>VLOOKUP(Taulukko1[[#This Row],[Rivivalinta]],Sheet1!$C$1:$E$42,2,FALSE)</f>
        <v xml:space="preserve">Derivat </v>
      </c>
      <c r="D648" s="4" t="str">
        <f>VLOOKUP(Taulukko1[[#This Row],[Rivivalinta]],Sheet1!$C$1:$E$42,3,FALSE)</f>
        <v xml:space="preserve">Derivatives </v>
      </c>
      <c r="E648" s="1" t="s">
        <v>44</v>
      </c>
      <c r="F648" s="2">
        <v>42369</v>
      </c>
      <c r="G648" s="6">
        <v>2700524.5380000002</v>
      </c>
    </row>
    <row r="649" spans="1:7" x14ac:dyDescent="0.2">
      <c r="A649" s="5">
        <v>16</v>
      </c>
      <c r="B649" s="4" t="s">
        <v>20</v>
      </c>
      <c r="C649" s="4" t="str">
        <f>VLOOKUP(Taulukko1[[#This Row],[Rivivalinta]],Sheet1!$C$1:$E$42,2,FALSE)</f>
        <v>Övriga tillgångar</v>
      </c>
      <c r="D649" s="4" t="str">
        <f>VLOOKUP(Taulukko1[[#This Row],[Rivivalinta]],Sheet1!$C$1:$E$42,3,FALSE)</f>
        <v>Other assets</v>
      </c>
      <c r="E649" s="1" t="s">
        <v>44</v>
      </c>
      <c r="F649" s="2">
        <v>42369</v>
      </c>
      <c r="G649" s="6">
        <v>309658.652</v>
      </c>
    </row>
    <row r="650" spans="1:7" x14ac:dyDescent="0.2">
      <c r="A650" s="5">
        <v>17</v>
      </c>
      <c r="B650" s="4" t="s">
        <v>21</v>
      </c>
      <c r="C650" s="4" t="str">
        <f>VLOOKUP(Taulukko1[[#This Row],[Rivivalinta]],Sheet1!$C$1:$E$42,2,FALSE)</f>
        <v>SUMMA TILLGÅNGAR</v>
      </c>
      <c r="D650" s="4" t="str">
        <f>VLOOKUP(Taulukko1[[#This Row],[Rivivalinta]],Sheet1!$C$1:$E$42,3,FALSE)</f>
        <v>TOTAL ASSETS</v>
      </c>
      <c r="E650" s="1" t="s">
        <v>44</v>
      </c>
      <c r="F650" s="2">
        <v>42369</v>
      </c>
      <c r="G650" s="6">
        <v>30309445.57</v>
      </c>
    </row>
    <row r="651" spans="1:7" x14ac:dyDescent="0.2">
      <c r="A651" s="5">
        <v>18</v>
      </c>
      <c r="B651" s="4" t="s">
        <v>22</v>
      </c>
      <c r="C651" s="4" t="str">
        <f>VLOOKUP(Taulukko1[[#This Row],[Rivivalinta]],Sheet1!$C$1:$E$42,2,FALSE)</f>
        <v>Inlåning från kreditinstitut</v>
      </c>
      <c r="D651" s="4" t="str">
        <f>VLOOKUP(Taulukko1[[#This Row],[Rivivalinta]],Sheet1!$C$1:$E$42,3,FALSE)</f>
        <v>Deposits from credit institutions</v>
      </c>
      <c r="E651" s="1" t="s">
        <v>44</v>
      </c>
      <c r="F651" s="2">
        <v>42369</v>
      </c>
      <c r="G651" s="6">
        <v>939182.83799999999</v>
      </c>
    </row>
    <row r="652" spans="1:7" x14ac:dyDescent="0.2">
      <c r="A652" s="5">
        <v>19</v>
      </c>
      <c r="B652" s="4" t="s">
        <v>23</v>
      </c>
      <c r="C652" s="4" t="str">
        <f>VLOOKUP(Taulukko1[[#This Row],[Rivivalinta]],Sheet1!$C$1:$E$42,2,FALSE)</f>
        <v>Inlåning från allmänheten och offentliga samfund</v>
      </c>
      <c r="D652" s="4" t="str">
        <f>VLOOKUP(Taulukko1[[#This Row],[Rivivalinta]],Sheet1!$C$1:$E$42,3,FALSE)</f>
        <v>Deposits from the public and public sector entities</v>
      </c>
      <c r="E652" s="1" t="s">
        <v>44</v>
      </c>
      <c r="F652" s="2">
        <v>42369</v>
      </c>
      <c r="G652" s="6">
        <v>18206245.416000001</v>
      </c>
    </row>
    <row r="653" spans="1:7" x14ac:dyDescent="0.2">
      <c r="A653" s="5">
        <v>20</v>
      </c>
      <c r="B653" s="4" t="s">
        <v>24</v>
      </c>
      <c r="C653" s="4" t="str">
        <f>VLOOKUP(Taulukko1[[#This Row],[Rivivalinta]],Sheet1!$C$1:$E$42,2,FALSE)</f>
        <v>Emitterade skuldebrev</v>
      </c>
      <c r="D653" s="4" t="str">
        <f>VLOOKUP(Taulukko1[[#This Row],[Rivivalinta]],Sheet1!$C$1:$E$42,3,FALSE)</f>
        <v>Debt securities issued</v>
      </c>
      <c r="E653" s="1" t="s">
        <v>44</v>
      </c>
      <c r="F653" s="2">
        <v>42369</v>
      </c>
      <c r="G653" s="6">
        <v>4959343.466</v>
      </c>
    </row>
    <row r="654" spans="1:7" x14ac:dyDescent="0.2">
      <c r="A654" s="5">
        <v>22</v>
      </c>
      <c r="B654" s="4" t="s">
        <v>19</v>
      </c>
      <c r="C654" s="4" t="str">
        <f>VLOOKUP(Taulukko1[[#This Row],[Rivivalinta]],Sheet1!$C$1:$E$42,2,FALSE)</f>
        <v>Derivat</v>
      </c>
      <c r="D654" s="4" t="str">
        <f>VLOOKUP(Taulukko1[[#This Row],[Rivivalinta]],Sheet1!$C$1:$E$42,3,FALSE)</f>
        <v>Derivatives</v>
      </c>
      <c r="E654" s="1" t="s">
        <v>44</v>
      </c>
      <c r="F654" s="2">
        <v>42369</v>
      </c>
      <c r="G654" s="6">
        <v>2447874.9720000001</v>
      </c>
    </row>
    <row r="655" spans="1:7" x14ac:dyDescent="0.2">
      <c r="A655" s="5">
        <v>23</v>
      </c>
      <c r="B655" s="4" t="s">
        <v>25</v>
      </c>
      <c r="C655" s="4" t="str">
        <f>VLOOKUP(Taulukko1[[#This Row],[Rivivalinta]],Sheet1!$C$1:$E$42,2,FALSE)</f>
        <v>Eget kapital</v>
      </c>
      <c r="D655" s="4" t="str">
        <f>VLOOKUP(Taulukko1[[#This Row],[Rivivalinta]],Sheet1!$C$1:$E$42,3,FALSE)</f>
        <v>Total equity</v>
      </c>
      <c r="E655" s="1" t="s">
        <v>44</v>
      </c>
      <c r="F655" s="2">
        <v>42369</v>
      </c>
      <c r="G655" s="6">
        <v>2445490.7859999998</v>
      </c>
    </row>
    <row r="656" spans="1:7" x14ac:dyDescent="0.2">
      <c r="A656" s="5">
        <v>21</v>
      </c>
      <c r="B656" s="4" t="s">
        <v>26</v>
      </c>
      <c r="C656" s="4" t="str">
        <f>VLOOKUP(Taulukko1[[#This Row],[Rivivalinta]],Sheet1!$C$1:$E$42,2,FALSE)</f>
        <v>Övriga skulder</v>
      </c>
      <c r="D656" s="4" t="str">
        <f>VLOOKUP(Taulukko1[[#This Row],[Rivivalinta]],Sheet1!$C$1:$E$42,3,FALSE)</f>
        <v>Other liabilities</v>
      </c>
      <c r="E656" s="1" t="s">
        <v>44</v>
      </c>
      <c r="F656" s="2">
        <v>42369</v>
      </c>
      <c r="G656" s="6">
        <v>1311308.091</v>
      </c>
    </row>
    <row r="657" spans="1:7" x14ac:dyDescent="0.2">
      <c r="A657" s="5">
        <v>24</v>
      </c>
      <c r="B657" s="4" t="s">
        <v>27</v>
      </c>
      <c r="C657" s="4" t="str">
        <f>VLOOKUP(Taulukko1[[#This Row],[Rivivalinta]],Sheet1!$C$1:$E$42,2,FALSE)</f>
        <v>SUMMA EGET KAPITAL OCH SKULDER</v>
      </c>
      <c r="D657" s="4" t="str">
        <f>VLOOKUP(Taulukko1[[#This Row],[Rivivalinta]],Sheet1!$C$1:$E$42,3,FALSE)</f>
        <v>TOTAL EQUITY AND LIABILITIES</v>
      </c>
      <c r="E657" s="1" t="s">
        <v>44</v>
      </c>
      <c r="F657" s="2">
        <v>42369</v>
      </c>
      <c r="G657" s="6">
        <v>30309445.568999998</v>
      </c>
    </row>
    <row r="658" spans="1:7" x14ac:dyDescent="0.2">
      <c r="A658" s="5">
        <v>25</v>
      </c>
      <c r="B658" s="4" t="s">
        <v>28</v>
      </c>
      <c r="C658" s="4" t="str">
        <f>VLOOKUP(Taulukko1[[#This Row],[Rivivalinta]],Sheet1!$C$1:$E$42,2,FALSE)</f>
        <v>Exponering utanför balansräkningen</v>
      </c>
      <c r="D658" s="4" t="str">
        <f>VLOOKUP(Taulukko1[[#This Row],[Rivivalinta]],Sheet1!$C$1:$E$42,3,FALSE)</f>
        <v>Off balance sheet exposures</v>
      </c>
      <c r="E658" s="1" t="s">
        <v>44</v>
      </c>
      <c r="F658" s="2">
        <v>42369</v>
      </c>
      <c r="G658" s="6">
        <v>8421409.5559999999</v>
      </c>
    </row>
    <row r="659" spans="1:7" x14ac:dyDescent="0.2">
      <c r="A659" s="5">
        <v>28</v>
      </c>
      <c r="B659" s="4" t="s">
        <v>29</v>
      </c>
      <c r="C659" s="4" t="str">
        <f>VLOOKUP(Taulukko1[[#This Row],[Rivivalinta]],Sheet1!$C$1:$E$42,2,FALSE)</f>
        <v>Kostnader/intäkter, %</v>
      </c>
      <c r="D659" s="4" t="str">
        <f>VLOOKUP(Taulukko1[[#This Row],[Rivivalinta]],Sheet1!$C$1:$E$42,3,FALSE)</f>
        <v>Cost/income ratio, %</v>
      </c>
      <c r="E659" s="1" t="s">
        <v>44</v>
      </c>
      <c r="F659" s="2">
        <v>42369</v>
      </c>
      <c r="G659" s="7">
        <v>0.62884758800961116</v>
      </c>
    </row>
    <row r="660" spans="1:7" x14ac:dyDescent="0.2">
      <c r="A660" s="5">
        <v>29</v>
      </c>
      <c r="B660" s="4" t="s">
        <v>30</v>
      </c>
      <c r="C660" s="4" t="str">
        <f>VLOOKUP(Taulukko1[[#This Row],[Rivivalinta]],Sheet1!$C$1:$E$42,2,FALSE)</f>
        <v>Nödlidande exponeringar/Exponeringar, %</v>
      </c>
      <c r="D660" s="4" t="str">
        <f>VLOOKUP(Taulukko1[[#This Row],[Rivivalinta]],Sheet1!$C$1:$E$42,3,FALSE)</f>
        <v>Non-performing exposures/Exposures, %</v>
      </c>
      <c r="E660" s="1" t="s">
        <v>44</v>
      </c>
      <c r="F660" s="2">
        <v>42369</v>
      </c>
      <c r="G660" s="7">
        <v>2.1145099099903024E-2</v>
      </c>
    </row>
    <row r="661" spans="1:7" x14ac:dyDescent="0.2">
      <c r="A661" s="5">
        <v>30</v>
      </c>
      <c r="B661" s="4" t="s">
        <v>31</v>
      </c>
      <c r="C661" s="4" t="str">
        <f>VLOOKUP(Taulukko1[[#This Row],[Rivivalinta]],Sheet1!$C$1:$E$42,2,FALSE)</f>
        <v>Upplupna avsättningar på nödlidande exponeringar/Nödlidande Exponeringar, %</v>
      </c>
      <c r="D661" s="4" t="str">
        <f>VLOOKUP(Taulukko1[[#This Row],[Rivivalinta]],Sheet1!$C$1:$E$42,3,FALSE)</f>
        <v>Accumulated impairments on non-performing exposures/Non-performing exposures, %</v>
      </c>
      <c r="E661" s="1" t="s">
        <v>44</v>
      </c>
      <c r="F661" s="2">
        <v>42369</v>
      </c>
      <c r="G661" s="7">
        <v>0.3545069292492295</v>
      </c>
    </row>
    <row r="662" spans="1:7" x14ac:dyDescent="0.2">
      <c r="A662" s="5">
        <v>31</v>
      </c>
      <c r="B662" s="4" t="s">
        <v>32</v>
      </c>
      <c r="C662" s="4" t="str">
        <f>VLOOKUP(Taulukko1[[#This Row],[Rivivalinta]],Sheet1!$C$1:$E$42,2,FALSE)</f>
        <v>Kapitalbas</v>
      </c>
      <c r="D662" s="4" t="str">
        <f>VLOOKUP(Taulukko1[[#This Row],[Rivivalinta]],Sheet1!$C$1:$E$42,3,FALSE)</f>
        <v>Own funds</v>
      </c>
      <c r="E662" s="1" t="s">
        <v>44</v>
      </c>
      <c r="F662" s="2">
        <v>42369</v>
      </c>
      <c r="G662" s="6">
        <v>2479037.0440000002</v>
      </c>
    </row>
    <row r="663" spans="1:7" x14ac:dyDescent="0.2">
      <c r="A663" s="5">
        <v>32</v>
      </c>
      <c r="B663" s="4" t="s">
        <v>33</v>
      </c>
      <c r="C663" s="4" t="str">
        <f>VLOOKUP(Taulukko1[[#This Row],[Rivivalinta]],Sheet1!$C$1:$E$42,2,FALSE)</f>
        <v>Kärnprimärkapital (CET 1)</v>
      </c>
      <c r="D663" s="4" t="str">
        <f>VLOOKUP(Taulukko1[[#This Row],[Rivivalinta]],Sheet1!$C$1:$E$42,3,FALSE)</f>
        <v>Common equity tier 1 capital (CET1)</v>
      </c>
      <c r="E663" s="1" t="s">
        <v>44</v>
      </c>
      <c r="F663" s="2">
        <v>42369</v>
      </c>
      <c r="G663" s="6">
        <v>2356965.17</v>
      </c>
    </row>
    <row r="664" spans="1:7" x14ac:dyDescent="0.2">
      <c r="A664" s="5">
        <v>33</v>
      </c>
      <c r="B664" s="4" t="s">
        <v>34</v>
      </c>
      <c r="C664" s="4" t="str">
        <f>VLOOKUP(Taulukko1[[#This Row],[Rivivalinta]],Sheet1!$C$1:$E$42,2,FALSE)</f>
        <v>Övrigt primärkapital (AT 1)</v>
      </c>
      <c r="D664" s="4" t="str">
        <f>VLOOKUP(Taulukko1[[#This Row],[Rivivalinta]],Sheet1!$C$1:$E$42,3,FALSE)</f>
        <v>Additional tier 1 capital (AT 1)</v>
      </c>
      <c r="E664" s="1" t="s">
        <v>44</v>
      </c>
      <c r="F664" s="2">
        <v>42369</v>
      </c>
      <c r="G664" s="6">
        <v>100000</v>
      </c>
    </row>
    <row r="665" spans="1:7" x14ac:dyDescent="0.2">
      <c r="A665" s="5">
        <v>34</v>
      </c>
      <c r="B665" s="4" t="s">
        <v>35</v>
      </c>
      <c r="C665" s="4" t="str">
        <f>VLOOKUP(Taulukko1[[#This Row],[Rivivalinta]],Sheet1!$C$1:$E$42,2,FALSE)</f>
        <v>Supplementärkapital (T2)</v>
      </c>
      <c r="D665" s="4" t="str">
        <f>VLOOKUP(Taulukko1[[#This Row],[Rivivalinta]],Sheet1!$C$1:$E$42,3,FALSE)</f>
        <v>Tier 2 capital (T2)</v>
      </c>
      <c r="E665" s="1" t="s">
        <v>44</v>
      </c>
      <c r="F665" s="2">
        <v>42369</v>
      </c>
      <c r="G665" s="6">
        <v>22071.874</v>
      </c>
    </row>
    <row r="666" spans="1:7" x14ac:dyDescent="0.2">
      <c r="A666" s="5">
        <v>35</v>
      </c>
      <c r="B666" s="4" t="s">
        <v>36</v>
      </c>
      <c r="C666" s="4" t="str">
        <f>VLOOKUP(Taulukko1[[#This Row],[Rivivalinta]],Sheet1!$C$1:$E$42,2,FALSE)</f>
        <v>Summa kapitalrelationer, %</v>
      </c>
      <c r="D666" s="4" t="str">
        <f>VLOOKUP(Taulukko1[[#This Row],[Rivivalinta]],Sheet1!$C$1:$E$42,3,FALSE)</f>
        <v>Own funds ratio, %</v>
      </c>
      <c r="E666" s="1" t="s">
        <v>44</v>
      </c>
      <c r="F666" s="2">
        <v>42369</v>
      </c>
      <c r="G666" s="7">
        <v>0.18881719254488338</v>
      </c>
    </row>
    <row r="667" spans="1:7" x14ac:dyDescent="0.2">
      <c r="A667" s="5">
        <v>36</v>
      </c>
      <c r="B667" s="4" t="s">
        <v>37</v>
      </c>
      <c r="C667" s="4" t="str">
        <f>VLOOKUP(Taulukko1[[#This Row],[Rivivalinta]],Sheet1!$C$1:$E$42,2,FALSE)</f>
        <v>Primärkapitalrelation, %</v>
      </c>
      <c r="D667" s="4" t="str">
        <f>VLOOKUP(Taulukko1[[#This Row],[Rivivalinta]],Sheet1!$C$1:$E$42,3,FALSE)</f>
        <v>Tier 1 ratio, %</v>
      </c>
      <c r="E667" s="1" t="s">
        <v>44</v>
      </c>
      <c r="F667" s="2">
        <v>42369</v>
      </c>
      <c r="G667" s="7">
        <v>0.18713607636593355</v>
      </c>
    </row>
    <row r="668" spans="1:7" x14ac:dyDescent="0.2">
      <c r="A668" s="5">
        <v>37</v>
      </c>
      <c r="B668" s="4" t="s">
        <v>38</v>
      </c>
      <c r="C668" s="4" t="str">
        <f>VLOOKUP(Taulukko1[[#This Row],[Rivivalinta]],Sheet1!$C$1:$E$42,2,FALSE)</f>
        <v>Kärnprimärkapitalrelation, %</v>
      </c>
      <c r="D668" s="4" t="str">
        <f>VLOOKUP(Taulukko1[[#This Row],[Rivivalinta]],Sheet1!$C$1:$E$42,3,FALSE)</f>
        <v>CET 1 ratio, %</v>
      </c>
      <c r="E668" s="1" t="s">
        <v>44</v>
      </c>
      <c r="F668" s="2">
        <v>42369</v>
      </c>
      <c r="G668" s="7">
        <v>0.17951952247046526</v>
      </c>
    </row>
    <row r="669" spans="1:7" x14ac:dyDescent="0.2">
      <c r="A669" s="5">
        <v>38</v>
      </c>
      <c r="B669" s="4" t="s">
        <v>39</v>
      </c>
      <c r="C669" s="4" t="str">
        <f>VLOOKUP(Taulukko1[[#This Row],[Rivivalinta]],Sheet1!$C$1:$E$42,2,FALSE)</f>
        <v>Summa exponeringsbelopp (RWA)</v>
      </c>
      <c r="D669" s="4" t="str">
        <f>VLOOKUP(Taulukko1[[#This Row],[Rivivalinta]],Sheet1!$C$1:$E$42,3,FALSE)</f>
        <v>Total risk weighted assets (RWA)</v>
      </c>
      <c r="E669" s="1" t="s">
        <v>44</v>
      </c>
      <c r="F669" s="2">
        <v>42369</v>
      </c>
      <c r="G669" s="6">
        <v>13129297.234999999</v>
      </c>
    </row>
    <row r="670" spans="1:7" x14ac:dyDescent="0.2">
      <c r="A670" s="5">
        <v>39</v>
      </c>
      <c r="B670" s="4" t="s">
        <v>40</v>
      </c>
      <c r="C670" s="4" t="str">
        <f>VLOOKUP(Taulukko1[[#This Row],[Rivivalinta]],Sheet1!$C$1:$E$42,2,FALSE)</f>
        <v>Exponeringsbelopp för kredit-, motpart- och utspädningsrisker</v>
      </c>
      <c r="D670" s="4" t="str">
        <f>VLOOKUP(Taulukko1[[#This Row],[Rivivalinta]],Sheet1!$C$1:$E$42,3,FALSE)</f>
        <v>Credit and counterparty risks</v>
      </c>
      <c r="E670" s="1" t="s">
        <v>44</v>
      </c>
      <c r="F670" s="2">
        <v>42369</v>
      </c>
      <c r="G670" s="6">
        <v>12006783.050000001</v>
      </c>
    </row>
    <row r="671" spans="1:7" x14ac:dyDescent="0.2">
      <c r="A671" s="5">
        <v>40</v>
      </c>
      <c r="B671" s="4" t="s">
        <v>41</v>
      </c>
      <c r="C671" s="4" t="str">
        <f>VLOOKUP(Taulukko1[[#This Row],[Rivivalinta]],Sheet1!$C$1:$E$42,2,FALSE)</f>
        <v>Exponeringsbelopp för positions-, valutakurs- och råvarurisker</v>
      </c>
      <c r="D671" s="4" t="str">
        <f>VLOOKUP(Taulukko1[[#This Row],[Rivivalinta]],Sheet1!$C$1:$E$42,3,FALSE)</f>
        <v>Position, currency and commodity risks</v>
      </c>
      <c r="E671" s="1" t="s">
        <v>44</v>
      </c>
      <c r="F671" s="2">
        <v>42369</v>
      </c>
      <c r="G671" s="6">
        <v>126688.959</v>
      </c>
    </row>
    <row r="672" spans="1:7" x14ac:dyDescent="0.2">
      <c r="A672" s="5">
        <v>41</v>
      </c>
      <c r="B672" s="4" t="s">
        <v>42</v>
      </c>
      <c r="C672" s="4" t="str">
        <f>VLOOKUP(Taulukko1[[#This Row],[Rivivalinta]],Sheet1!$C$1:$E$42,2,FALSE)</f>
        <v>Exponeringsbelopp för operativ risk</v>
      </c>
      <c r="D672" s="4" t="str">
        <f>VLOOKUP(Taulukko1[[#This Row],[Rivivalinta]],Sheet1!$C$1:$E$42,3,FALSE)</f>
        <v>Operational risks</v>
      </c>
      <c r="E672" s="1" t="s">
        <v>44</v>
      </c>
      <c r="F672" s="2">
        <v>42369</v>
      </c>
      <c r="G672" s="6">
        <v>957575.15099999995</v>
      </c>
    </row>
    <row r="673" spans="1:7" x14ac:dyDescent="0.2">
      <c r="A673" s="5">
        <v>42</v>
      </c>
      <c r="B673" s="4" t="s">
        <v>43</v>
      </c>
      <c r="C673" s="4" t="str">
        <f>VLOOKUP(Taulukko1[[#This Row],[Rivivalinta]],Sheet1!$C$1:$E$42,2,FALSE)</f>
        <v>Övriga riskexponeringar</v>
      </c>
      <c r="D673" s="4" t="str">
        <f>VLOOKUP(Taulukko1[[#This Row],[Rivivalinta]],Sheet1!$C$1:$E$42,3,FALSE)</f>
        <v>Other risks</v>
      </c>
      <c r="E673" s="1" t="s">
        <v>44</v>
      </c>
      <c r="F673" s="2">
        <v>42369</v>
      </c>
      <c r="G673" s="6">
        <v>38250.074999999997</v>
      </c>
    </row>
    <row r="674" spans="1:7" x14ac:dyDescent="0.2">
      <c r="A674" s="5">
        <v>1</v>
      </c>
      <c r="B674" s="4" t="s">
        <v>5</v>
      </c>
      <c r="C674" s="4" t="str">
        <f>VLOOKUP(Taulukko1[[#This Row],[Rivivalinta]],Sheet1!$C$1:$E$42,2,FALSE)</f>
        <v>Räntenetto</v>
      </c>
      <c r="D674" s="4" t="str">
        <f>VLOOKUP(Taulukko1[[#This Row],[Rivivalinta]],Sheet1!$C$1:$E$42,3,FALSE)</f>
        <v>Net interest margin</v>
      </c>
      <c r="E674" s="1" t="s">
        <v>45</v>
      </c>
      <c r="F674" s="2">
        <v>42369</v>
      </c>
      <c r="G674" s="6">
        <v>1442.5719999999999</v>
      </c>
    </row>
    <row r="675" spans="1:7" x14ac:dyDescent="0.2">
      <c r="A675" s="5">
        <v>2</v>
      </c>
      <c r="B675" s="4" t="s">
        <v>6</v>
      </c>
      <c r="C675" s="4" t="str">
        <f>VLOOKUP(Taulukko1[[#This Row],[Rivivalinta]],Sheet1!$C$1:$E$42,2,FALSE)</f>
        <v>Netto, avgifts- och provisionsintäkter</v>
      </c>
      <c r="D675" s="4" t="str">
        <f>VLOOKUP(Taulukko1[[#This Row],[Rivivalinta]],Sheet1!$C$1:$E$42,3,FALSE)</f>
        <v>Net fee and commission income</v>
      </c>
      <c r="E675" s="1" t="s">
        <v>45</v>
      </c>
      <c r="F675" s="2">
        <v>42369</v>
      </c>
      <c r="G675" s="6">
        <v>29825.388999999999</v>
      </c>
    </row>
    <row r="676" spans="1:7" x14ac:dyDescent="0.2">
      <c r="A676" s="5">
        <v>3</v>
      </c>
      <c r="B676" s="4" t="s">
        <v>7</v>
      </c>
      <c r="C676" s="4" t="str">
        <f>VLOOKUP(Taulukko1[[#This Row],[Rivivalinta]],Sheet1!$C$1:$E$42,2,FALSE)</f>
        <v>Avgifts- och provisionsintäkter</v>
      </c>
      <c r="D676" s="4" t="str">
        <f>VLOOKUP(Taulukko1[[#This Row],[Rivivalinta]],Sheet1!$C$1:$E$42,3,FALSE)</f>
        <v>Fee and commission income</v>
      </c>
      <c r="E676" s="1" t="s">
        <v>45</v>
      </c>
      <c r="F676" s="2">
        <v>42369</v>
      </c>
      <c r="G676" s="6">
        <v>31662.991999999998</v>
      </c>
    </row>
    <row r="677" spans="1:7" x14ac:dyDescent="0.2">
      <c r="A677" s="5">
        <v>4</v>
      </c>
      <c r="B677" s="4" t="s">
        <v>8</v>
      </c>
      <c r="C677" s="4" t="str">
        <f>VLOOKUP(Taulukko1[[#This Row],[Rivivalinta]],Sheet1!$C$1:$E$42,2,FALSE)</f>
        <v>Avgifts- och provisionskostnader</v>
      </c>
      <c r="D677" s="4" t="str">
        <f>VLOOKUP(Taulukko1[[#This Row],[Rivivalinta]],Sheet1!$C$1:$E$42,3,FALSE)</f>
        <v>Fee and commission expenses</v>
      </c>
      <c r="E677" s="1" t="s">
        <v>45</v>
      </c>
      <c r="F677" s="2">
        <v>42369</v>
      </c>
      <c r="G677" s="6">
        <v>1837.6030000000001</v>
      </c>
    </row>
    <row r="678" spans="1:7" x14ac:dyDescent="0.2">
      <c r="A678" s="5">
        <v>5</v>
      </c>
      <c r="B678" s="4" t="s">
        <v>9</v>
      </c>
      <c r="C678" s="4" t="str">
        <f>VLOOKUP(Taulukko1[[#This Row],[Rivivalinta]],Sheet1!$C$1:$E$42,2,FALSE)</f>
        <v>Nettointäkter från handel och investeringar</v>
      </c>
      <c r="D678" s="4" t="str">
        <f>VLOOKUP(Taulukko1[[#This Row],[Rivivalinta]],Sheet1!$C$1:$E$42,3,FALSE)</f>
        <v>Net trading and investing income</v>
      </c>
      <c r="E678" s="1" t="s">
        <v>45</v>
      </c>
      <c r="F678" s="2">
        <v>42369</v>
      </c>
      <c r="G678" s="6">
        <v>10537.129000000001</v>
      </c>
    </row>
    <row r="679" spans="1:7" x14ac:dyDescent="0.2">
      <c r="A679" s="5">
        <v>6</v>
      </c>
      <c r="B679" s="4" t="s">
        <v>10</v>
      </c>
      <c r="C679" s="4" t="str">
        <f>VLOOKUP(Taulukko1[[#This Row],[Rivivalinta]],Sheet1!$C$1:$E$42,2,FALSE)</f>
        <v>Övriga intäkter</v>
      </c>
      <c r="D679" s="4" t="str">
        <f>VLOOKUP(Taulukko1[[#This Row],[Rivivalinta]],Sheet1!$C$1:$E$42,3,FALSE)</f>
        <v>Other income</v>
      </c>
      <c r="E679" s="1" t="s">
        <v>45</v>
      </c>
      <c r="F679" s="2">
        <v>42369</v>
      </c>
      <c r="G679" s="6">
        <v>2618.6579999999999</v>
      </c>
    </row>
    <row r="680" spans="1:7" x14ac:dyDescent="0.2">
      <c r="A680" s="5">
        <v>7</v>
      </c>
      <c r="B680" s="4" t="s">
        <v>11</v>
      </c>
      <c r="C680" s="4" t="str">
        <f>VLOOKUP(Taulukko1[[#This Row],[Rivivalinta]],Sheet1!$C$1:$E$42,2,FALSE)</f>
        <v>Totala inkomster</v>
      </c>
      <c r="D680" s="4" t="str">
        <f>VLOOKUP(Taulukko1[[#This Row],[Rivivalinta]],Sheet1!$C$1:$E$42,3,FALSE)</f>
        <v>Total income</v>
      </c>
      <c r="E680" s="1" t="s">
        <v>45</v>
      </c>
      <c r="F680" s="2">
        <v>42369</v>
      </c>
      <c r="G680" s="6">
        <v>44423.748</v>
      </c>
    </row>
    <row r="681" spans="1:7" x14ac:dyDescent="0.2">
      <c r="A681" s="5">
        <v>8</v>
      </c>
      <c r="B681" s="4" t="s">
        <v>12</v>
      </c>
      <c r="C681" s="4" t="str">
        <f>VLOOKUP(Taulukko1[[#This Row],[Rivivalinta]],Sheet1!$C$1:$E$42,2,FALSE)</f>
        <v>Totala kostnader</v>
      </c>
      <c r="D681" s="4" t="str">
        <f>VLOOKUP(Taulukko1[[#This Row],[Rivivalinta]],Sheet1!$C$1:$E$42,3,FALSE)</f>
        <v>Total expenses</v>
      </c>
      <c r="E681" s="1" t="s">
        <v>45</v>
      </c>
      <c r="F681" s="2">
        <v>42369</v>
      </c>
      <c r="G681" s="6">
        <v>36431.758000000002</v>
      </c>
    </row>
    <row r="682" spans="1:7" x14ac:dyDescent="0.2">
      <c r="A682" s="5">
        <v>9</v>
      </c>
      <c r="B682" s="4" t="s">
        <v>13</v>
      </c>
      <c r="C682" s="4" t="str">
        <f>VLOOKUP(Taulukko1[[#This Row],[Rivivalinta]],Sheet1!$C$1:$E$42,2,FALSE)</f>
        <v>Nedskrivningar av lån och fordringar</v>
      </c>
      <c r="D682" s="4" t="str">
        <f>VLOOKUP(Taulukko1[[#This Row],[Rivivalinta]],Sheet1!$C$1:$E$42,3,FALSE)</f>
        <v>Impairments on loans and receivables</v>
      </c>
      <c r="E682" s="1" t="s">
        <v>45</v>
      </c>
      <c r="F682" s="2">
        <v>42369</v>
      </c>
      <c r="G682" s="6"/>
    </row>
    <row r="683" spans="1:7" x14ac:dyDescent="0.2">
      <c r="A683" s="5">
        <v>10</v>
      </c>
      <c r="B683" s="4" t="s">
        <v>14</v>
      </c>
      <c r="C683" s="4" t="str">
        <f>VLOOKUP(Taulukko1[[#This Row],[Rivivalinta]],Sheet1!$C$1:$E$42,2,FALSE)</f>
        <v>Rörelsevinst/-förlust</v>
      </c>
      <c r="D683" s="4" t="str">
        <f>VLOOKUP(Taulukko1[[#This Row],[Rivivalinta]],Sheet1!$C$1:$E$42,3,FALSE)</f>
        <v>Operatingprofit/-loss</v>
      </c>
      <c r="E683" s="1" t="s">
        <v>45</v>
      </c>
      <c r="F683" s="2">
        <v>42369</v>
      </c>
      <c r="G683" s="6">
        <v>7991.99</v>
      </c>
    </row>
    <row r="684" spans="1:7" x14ac:dyDescent="0.2">
      <c r="A684" s="5">
        <v>11</v>
      </c>
      <c r="B684" s="4" t="s">
        <v>15</v>
      </c>
      <c r="C684" s="4" t="str">
        <f>VLOOKUP(Taulukko1[[#This Row],[Rivivalinta]],Sheet1!$C$1:$E$42,2,FALSE)</f>
        <v>Kontanta medel och kassabehållning hos centralbanker</v>
      </c>
      <c r="D684" s="4" t="str">
        <f>VLOOKUP(Taulukko1[[#This Row],[Rivivalinta]],Sheet1!$C$1:$E$42,3,FALSE)</f>
        <v>Cash and cash balances at central banks</v>
      </c>
      <c r="E684" s="1" t="s">
        <v>45</v>
      </c>
      <c r="F684" s="2">
        <v>42369</v>
      </c>
      <c r="G684" s="6">
        <v>201362.36300000001</v>
      </c>
    </row>
    <row r="685" spans="1:7" x14ac:dyDescent="0.2">
      <c r="A685" s="5">
        <v>12</v>
      </c>
      <c r="B685" s="4" t="s">
        <v>16</v>
      </c>
      <c r="C685" s="4" t="str">
        <f>VLOOKUP(Taulukko1[[#This Row],[Rivivalinta]],Sheet1!$C$1:$E$42,2,FALSE)</f>
        <v>Lån och förskott till kreditinstitut</v>
      </c>
      <c r="D685" s="4" t="str">
        <f>VLOOKUP(Taulukko1[[#This Row],[Rivivalinta]],Sheet1!$C$1:$E$42,3,FALSE)</f>
        <v>Loans and advances to credit institutions</v>
      </c>
      <c r="E685" s="1" t="s">
        <v>45</v>
      </c>
      <c r="F685" s="2">
        <v>42369</v>
      </c>
      <c r="G685" s="6">
        <v>42359.010999999999</v>
      </c>
    </row>
    <row r="686" spans="1:7" x14ac:dyDescent="0.2">
      <c r="A686" s="5">
        <v>13</v>
      </c>
      <c r="B686" s="4" t="s">
        <v>17</v>
      </c>
      <c r="C686" s="4" t="str">
        <f>VLOOKUP(Taulukko1[[#This Row],[Rivivalinta]],Sheet1!$C$1:$E$42,2,FALSE)</f>
        <v>Lån och förskott till allmänheten och offentliga samfund</v>
      </c>
      <c r="D686" s="4" t="str">
        <f>VLOOKUP(Taulukko1[[#This Row],[Rivivalinta]],Sheet1!$C$1:$E$42,3,FALSE)</f>
        <v>Loans and advances to the public and public sector entities</v>
      </c>
      <c r="E686" s="1" t="s">
        <v>45</v>
      </c>
      <c r="F686" s="2">
        <v>42369</v>
      </c>
      <c r="G686" s="6">
        <v>56042.078999999998</v>
      </c>
    </row>
    <row r="687" spans="1:7" x14ac:dyDescent="0.2">
      <c r="A687" s="5">
        <v>14</v>
      </c>
      <c r="B687" s="4" t="s">
        <v>18</v>
      </c>
      <c r="C687" s="4" t="str">
        <f>VLOOKUP(Taulukko1[[#This Row],[Rivivalinta]],Sheet1!$C$1:$E$42,2,FALSE)</f>
        <v>Värdepapper</v>
      </c>
      <c r="D687" s="4" t="str">
        <f>VLOOKUP(Taulukko1[[#This Row],[Rivivalinta]],Sheet1!$C$1:$E$42,3,FALSE)</f>
        <v>Debt securities</v>
      </c>
      <c r="E687" s="1" t="s">
        <v>45</v>
      </c>
      <c r="F687" s="2">
        <v>42369</v>
      </c>
      <c r="G687" s="6">
        <v>171426.473</v>
      </c>
    </row>
    <row r="688" spans="1:7" x14ac:dyDescent="0.2">
      <c r="A688" s="5">
        <v>15</v>
      </c>
      <c r="B688" s="4" t="s">
        <v>62</v>
      </c>
      <c r="C688" s="4" t="str">
        <f>VLOOKUP(Taulukko1[[#This Row],[Rivivalinta]],Sheet1!$C$1:$E$42,2,FALSE)</f>
        <v xml:space="preserve">Derivat </v>
      </c>
      <c r="D688" s="4" t="str">
        <f>VLOOKUP(Taulukko1[[#This Row],[Rivivalinta]],Sheet1!$C$1:$E$42,3,FALSE)</f>
        <v xml:space="preserve">Derivatives </v>
      </c>
      <c r="E688" s="1" t="s">
        <v>45</v>
      </c>
      <c r="F688" s="2">
        <v>42369</v>
      </c>
      <c r="G688" s="6">
        <v>21602.871999999999</v>
      </c>
    </row>
    <row r="689" spans="1:7" x14ac:dyDescent="0.2">
      <c r="A689" s="5">
        <v>16</v>
      </c>
      <c r="B689" s="4" t="s">
        <v>20</v>
      </c>
      <c r="C689" s="4" t="str">
        <f>VLOOKUP(Taulukko1[[#This Row],[Rivivalinta]],Sheet1!$C$1:$E$42,2,FALSE)</f>
        <v>Övriga tillgångar</v>
      </c>
      <c r="D689" s="4" t="str">
        <f>VLOOKUP(Taulukko1[[#This Row],[Rivivalinta]],Sheet1!$C$1:$E$42,3,FALSE)</f>
        <v>Other assets</v>
      </c>
      <c r="E689" s="1" t="s">
        <v>45</v>
      </c>
      <c r="F689" s="2">
        <v>42369</v>
      </c>
      <c r="G689" s="6">
        <v>125573.91099999999</v>
      </c>
    </row>
    <row r="690" spans="1:7" x14ac:dyDescent="0.2">
      <c r="A690" s="5">
        <v>17</v>
      </c>
      <c r="B690" s="4" t="s">
        <v>21</v>
      </c>
      <c r="C690" s="4" t="str">
        <f>VLOOKUP(Taulukko1[[#This Row],[Rivivalinta]],Sheet1!$C$1:$E$42,2,FALSE)</f>
        <v>SUMMA TILLGÅNGAR</v>
      </c>
      <c r="D690" s="4" t="str">
        <f>VLOOKUP(Taulukko1[[#This Row],[Rivivalinta]],Sheet1!$C$1:$E$42,3,FALSE)</f>
        <v>TOTAL ASSETS</v>
      </c>
      <c r="E690" s="1" t="s">
        <v>45</v>
      </c>
      <c r="F690" s="2">
        <v>42369</v>
      </c>
      <c r="G690" s="6">
        <v>618366.70900000003</v>
      </c>
    </row>
    <row r="691" spans="1:7" x14ac:dyDescent="0.2">
      <c r="A691" s="5">
        <v>18</v>
      </c>
      <c r="B691" s="4" t="s">
        <v>22</v>
      </c>
      <c r="C691" s="4" t="str">
        <f>VLOOKUP(Taulukko1[[#This Row],[Rivivalinta]],Sheet1!$C$1:$E$42,2,FALSE)</f>
        <v>Inlåning från kreditinstitut</v>
      </c>
      <c r="D691" s="4" t="str">
        <f>VLOOKUP(Taulukko1[[#This Row],[Rivivalinta]],Sheet1!$C$1:$E$42,3,FALSE)</f>
        <v>Deposits from credit institutions</v>
      </c>
      <c r="E691" s="1" t="s">
        <v>45</v>
      </c>
      <c r="F691" s="2">
        <v>42369</v>
      </c>
      <c r="G691" s="6">
        <v>6060.183</v>
      </c>
    </row>
    <row r="692" spans="1:7" x14ac:dyDescent="0.2">
      <c r="A692" s="5">
        <v>19</v>
      </c>
      <c r="B692" s="4" t="s">
        <v>23</v>
      </c>
      <c r="C692" s="4" t="str">
        <f>VLOOKUP(Taulukko1[[#This Row],[Rivivalinta]],Sheet1!$C$1:$E$42,2,FALSE)</f>
        <v>Inlåning från allmänheten och offentliga samfund</v>
      </c>
      <c r="D692" s="4" t="str">
        <f>VLOOKUP(Taulukko1[[#This Row],[Rivivalinta]],Sheet1!$C$1:$E$42,3,FALSE)</f>
        <v>Deposits from the public and public sector entities</v>
      </c>
      <c r="E692" s="1" t="s">
        <v>45</v>
      </c>
      <c r="F692" s="2">
        <v>42369</v>
      </c>
      <c r="G692" s="6">
        <v>370276.33199999999</v>
      </c>
    </row>
    <row r="693" spans="1:7" x14ac:dyDescent="0.2">
      <c r="A693" s="5">
        <v>20</v>
      </c>
      <c r="B693" s="4" t="s">
        <v>24</v>
      </c>
      <c r="C693" s="4" t="str">
        <f>VLOOKUP(Taulukko1[[#This Row],[Rivivalinta]],Sheet1!$C$1:$E$42,2,FALSE)</f>
        <v>Emitterade skuldebrev</v>
      </c>
      <c r="D693" s="4" t="str">
        <f>VLOOKUP(Taulukko1[[#This Row],[Rivivalinta]],Sheet1!$C$1:$E$42,3,FALSE)</f>
        <v>Debt securities issued</v>
      </c>
      <c r="E693" s="1" t="s">
        <v>45</v>
      </c>
      <c r="F693" s="2">
        <v>42369</v>
      </c>
      <c r="G693" s="6">
        <v>35721.697</v>
      </c>
    </row>
    <row r="694" spans="1:7" x14ac:dyDescent="0.2">
      <c r="A694" s="5">
        <v>22</v>
      </c>
      <c r="B694" s="4" t="s">
        <v>19</v>
      </c>
      <c r="C694" s="4" t="str">
        <f>VLOOKUP(Taulukko1[[#This Row],[Rivivalinta]],Sheet1!$C$1:$E$42,2,FALSE)</f>
        <v>Derivat</v>
      </c>
      <c r="D694" s="4" t="str">
        <f>VLOOKUP(Taulukko1[[#This Row],[Rivivalinta]],Sheet1!$C$1:$E$42,3,FALSE)</f>
        <v>Derivatives</v>
      </c>
      <c r="E694" s="1" t="s">
        <v>45</v>
      </c>
      <c r="F694" s="2">
        <v>42369</v>
      </c>
      <c r="G694" s="6">
        <v>22578.850999999999</v>
      </c>
    </row>
    <row r="695" spans="1:7" x14ac:dyDescent="0.2">
      <c r="A695" s="5">
        <v>23</v>
      </c>
      <c r="B695" s="4" t="s">
        <v>25</v>
      </c>
      <c r="C695" s="4" t="str">
        <f>VLOOKUP(Taulukko1[[#This Row],[Rivivalinta]],Sheet1!$C$1:$E$42,2,FALSE)</f>
        <v>Eget kapital</v>
      </c>
      <c r="D695" s="4" t="str">
        <f>VLOOKUP(Taulukko1[[#This Row],[Rivivalinta]],Sheet1!$C$1:$E$42,3,FALSE)</f>
        <v>Total equity</v>
      </c>
      <c r="E695" s="1" t="s">
        <v>45</v>
      </c>
      <c r="F695" s="2">
        <v>42369</v>
      </c>
      <c r="G695" s="6">
        <v>64360.61</v>
      </c>
    </row>
    <row r="696" spans="1:7" x14ac:dyDescent="0.2">
      <c r="A696" s="5">
        <v>21</v>
      </c>
      <c r="B696" s="4" t="s">
        <v>26</v>
      </c>
      <c r="C696" s="4" t="str">
        <f>VLOOKUP(Taulukko1[[#This Row],[Rivivalinta]],Sheet1!$C$1:$E$42,2,FALSE)</f>
        <v>Övriga skulder</v>
      </c>
      <c r="D696" s="4" t="str">
        <f>VLOOKUP(Taulukko1[[#This Row],[Rivivalinta]],Sheet1!$C$1:$E$42,3,FALSE)</f>
        <v>Other liabilities</v>
      </c>
      <c r="E696" s="1" t="s">
        <v>45</v>
      </c>
      <c r="F696" s="2">
        <v>42369</v>
      </c>
      <c r="G696" s="6">
        <v>119369.03599999999</v>
      </c>
    </row>
    <row r="697" spans="1:7" x14ac:dyDescent="0.2">
      <c r="A697" s="5">
        <v>24</v>
      </c>
      <c r="B697" s="4" t="s">
        <v>27</v>
      </c>
      <c r="C697" s="4" t="str">
        <f>VLOOKUP(Taulukko1[[#This Row],[Rivivalinta]],Sheet1!$C$1:$E$42,2,FALSE)</f>
        <v>SUMMA EGET KAPITAL OCH SKULDER</v>
      </c>
      <c r="D697" s="4" t="str">
        <f>VLOOKUP(Taulukko1[[#This Row],[Rivivalinta]],Sheet1!$C$1:$E$42,3,FALSE)</f>
        <v>TOTAL EQUITY AND LIABILITIES</v>
      </c>
      <c r="E697" s="1" t="s">
        <v>45</v>
      </c>
      <c r="F697" s="2">
        <v>42369</v>
      </c>
      <c r="G697" s="6">
        <v>618366.70900000003</v>
      </c>
    </row>
    <row r="698" spans="1:7" x14ac:dyDescent="0.2">
      <c r="A698" s="5">
        <v>25</v>
      </c>
      <c r="B698" s="4" t="s">
        <v>28</v>
      </c>
      <c r="C698" s="4" t="str">
        <f>VLOOKUP(Taulukko1[[#This Row],[Rivivalinta]],Sheet1!$C$1:$E$42,2,FALSE)</f>
        <v>Exponering utanför balansräkningen</v>
      </c>
      <c r="D698" s="4" t="str">
        <f>VLOOKUP(Taulukko1[[#This Row],[Rivivalinta]],Sheet1!$C$1:$E$42,3,FALSE)</f>
        <v>Off balance sheet exposures</v>
      </c>
      <c r="E698" s="1" t="s">
        <v>45</v>
      </c>
      <c r="F698" s="2">
        <v>42369</v>
      </c>
      <c r="G698" s="6">
        <v>3502.5630000000001</v>
      </c>
    </row>
    <row r="699" spans="1:7" x14ac:dyDescent="0.2">
      <c r="A699" s="5">
        <v>28</v>
      </c>
      <c r="B699" s="4" t="s">
        <v>29</v>
      </c>
      <c r="C699" s="4" t="str">
        <f>VLOOKUP(Taulukko1[[#This Row],[Rivivalinta]],Sheet1!$C$1:$E$42,2,FALSE)</f>
        <v>Kostnader/intäkter, %</v>
      </c>
      <c r="D699" s="4" t="str">
        <f>VLOOKUP(Taulukko1[[#This Row],[Rivivalinta]],Sheet1!$C$1:$E$42,3,FALSE)</f>
        <v>Cost/income ratio, %</v>
      </c>
      <c r="E699" s="1" t="s">
        <v>45</v>
      </c>
      <c r="F699" s="2">
        <v>42369</v>
      </c>
      <c r="G699" s="7">
        <v>0.7754556095201407</v>
      </c>
    </row>
    <row r="700" spans="1:7" x14ac:dyDescent="0.2">
      <c r="A700" s="5">
        <v>29</v>
      </c>
      <c r="B700" s="4" t="s">
        <v>30</v>
      </c>
      <c r="C700" s="4" t="str">
        <f>VLOOKUP(Taulukko1[[#This Row],[Rivivalinta]],Sheet1!$C$1:$E$42,2,FALSE)</f>
        <v>Nödlidande exponeringar/Exponeringar, %</v>
      </c>
      <c r="D700" s="4" t="str">
        <f>VLOOKUP(Taulukko1[[#This Row],[Rivivalinta]],Sheet1!$C$1:$E$42,3,FALSE)</f>
        <v>Non-performing exposures/Exposures, %</v>
      </c>
      <c r="E700" s="1" t="s">
        <v>45</v>
      </c>
      <c r="F700" s="2">
        <v>42369</v>
      </c>
      <c r="G700" s="7"/>
    </row>
    <row r="701" spans="1:7" x14ac:dyDescent="0.2">
      <c r="A701" s="5">
        <v>30</v>
      </c>
      <c r="B701" s="4" t="s">
        <v>31</v>
      </c>
      <c r="C701" s="4" t="str">
        <f>VLOOKUP(Taulukko1[[#This Row],[Rivivalinta]],Sheet1!$C$1:$E$42,2,FALSE)</f>
        <v>Upplupna avsättningar på nödlidande exponeringar/Nödlidande Exponeringar, %</v>
      </c>
      <c r="D701" s="4" t="str">
        <f>VLOOKUP(Taulukko1[[#This Row],[Rivivalinta]],Sheet1!$C$1:$E$42,3,FALSE)</f>
        <v>Accumulated impairments on non-performing exposures/Non-performing exposures, %</v>
      </c>
      <c r="E701" s="1" t="s">
        <v>45</v>
      </c>
      <c r="F701" s="2">
        <v>42369</v>
      </c>
      <c r="G701" s="7" t="s">
        <v>46</v>
      </c>
    </row>
    <row r="702" spans="1:7" x14ac:dyDescent="0.2">
      <c r="A702" s="5">
        <v>31</v>
      </c>
      <c r="B702" s="4" t="s">
        <v>32</v>
      </c>
      <c r="C702" s="4" t="str">
        <f>VLOOKUP(Taulukko1[[#This Row],[Rivivalinta]],Sheet1!$C$1:$E$42,2,FALSE)</f>
        <v>Kapitalbas</v>
      </c>
      <c r="D702" s="4" t="str">
        <f>VLOOKUP(Taulukko1[[#This Row],[Rivivalinta]],Sheet1!$C$1:$E$42,3,FALSE)</f>
        <v>Own funds</v>
      </c>
      <c r="E702" s="1" t="s">
        <v>45</v>
      </c>
      <c r="F702" s="2">
        <v>42369</v>
      </c>
      <c r="G702" s="6">
        <v>54140.358</v>
      </c>
    </row>
    <row r="703" spans="1:7" x14ac:dyDescent="0.2">
      <c r="A703" s="5">
        <v>32</v>
      </c>
      <c r="B703" s="4" t="s">
        <v>33</v>
      </c>
      <c r="C703" s="4" t="str">
        <f>VLOOKUP(Taulukko1[[#This Row],[Rivivalinta]],Sheet1!$C$1:$E$42,2,FALSE)</f>
        <v>Kärnprimärkapital (CET 1)</v>
      </c>
      <c r="D703" s="4" t="str">
        <f>VLOOKUP(Taulukko1[[#This Row],[Rivivalinta]],Sheet1!$C$1:$E$42,3,FALSE)</f>
        <v>Common equity tier 1 capital (CET1)</v>
      </c>
      <c r="E703" s="1" t="s">
        <v>45</v>
      </c>
      <c r="F703" s="2">
        <v>42369</v>
      </c>
      <c r="G703" s="6">
        <v>54140.358</v>
      </c>
    </row>
    <row r="704" spans="1:7" x14ac:dyDescent="0.2">
      <c r="A704" s="5">
        <v>33</v>
      </c>
      <c r="B704" s="4" t="s">
        <v>34</v>
      </c>
      <c r="C704" s="4" t="str">
        <f>VLOOKUP(Taulukko1[[#This Row],[Rivivalinta]],Sheet1!$C$1:$E$42,2,FALSE)</f>
        <v>Övrigt primärkapital (AT 1)</v>
      </c>
      <c r="D704" s="4" t="str">
        <f>VLOOKUP(Taulukko1[[#This Row],[Rivivalinta]],Sheet1!$C$1:$E$42,3,FALSE)</f>
        <v>Additional tier 1 capital (AT 1)</v>
      </c>
      <c r="E704" s="1" t="s">
        <v>45</v>
      </c>
      <c r="F704" s="2">
        <v>42369</v>
      </c>
      <c r="G704" s="6"/>
    </row>
    <row r="705" spans="1:7" x14ac:dyDescent="0.2">
      <c r="A705" s="5">
        <v>34</v>
      </c>
      <c r="B705" s="4" t="s">
        <v>35</v>
      </c>
      <c r="C705" s="4" t="str">
        <f>VLOOKUP(Taulukko1[[#This Row],[Rivivalinta]],Sheet1!$C$1:$E$42,2,FALSE)</f>
        <v>Supplementärkapital (T2)</v>
      </c>
      <c r="D705" s="4" t="str">
        <f>VLOOKUP(Taulukko1[[#This Row],[Rivivalinta]],Sheet1!$C$1:$E$42,3,FALSE)</f>
        <v>Tier 2 capital (T2)</v>
      </c>
      <c r="E705" s="1" t="s">
        <v>45</v>
      </c>
      <c r="F705" s="2">
        <v>42369</v>
      </c>
      <c r="G705" s="6"/>
    </row>
    <row r="706" spans="1:7" x14ac:dyDescent="0.2">
      <c r="A706" s="5">
        <v>35</v>
      </c>
      <c r="B706" s="4" t="s">
        <v>36</v>
      </c>
      <c r="C706" s="4" t="str">
        <f>VLOOKUP(Taulukko1[[#This Row],[Rivivalinta]],Sheet1!$C$1:$E$42,2,FALSE)</f>
        <v>Summa kapitalrelationer, %</v>
      </c>
      <c r="D706" s="4" t="str">
        <f>VLOOKUP(Taulukko1[[#This Row],[Rivivalinta]],Sheet1!$C$1:$E$42,3,FALSE)</f>
        <v>Own funds ratio, %</v>
      </c>
      <c r="E706" s="1" t="s">
        <v>45</v>
      </c>
      <c r="F706" s="2">
        <v>42369</v>
      </c>
      <c r="G706" s="7">
        <v>0.23987471498257332</v>
      </c>
    </row>
    <row r="707" spans="1:7" x14ac:dyDescent="0.2">
      <c r="A707" s="5">
        <v>36</v>
      </c>
      <c r="B707" s="4" t="s">
        <v>37</v>
      </c>
      <c r="C707" s="4" t="str">
        <f>VLOOKUP(Taulukko1[[#This Row],[Rivivalinta]],Sheet1!$C$1:$E$42,2,FALSE)</f>
        <v>Primärkapitalrelation, %</v>
      </c>
      <c r="D707" s="4" t="str">
        <f>VLOOKUP(Taulukko1[[#This Row],[Rivivalinta]],Sheet1!$C$1:$E$42,3,FALSE)</f>
        <v>Tier 1 ratio, %</v>
      </c>
      <c r="E707" s="1" t="s">
        <v>45</v>
      </c>
      <c r="F707" s="2">
        <v>42369</v>
      </c>
      <c r="G707" s="7">
        <v>0.23987471498257332</v>
      </c>
    </row>
    <row r="708" spans="1:7" x14ac:dyDescent="0.2">
      <c r="A708" s="5">
        <v>37</v>
      </c>
      <c r="B708" s="4" t="s">
        <v>38</v>
      </c>
      <c r="C708" s="4" t="str">
        <f>VLOOKUP(Taulukko1[[#This Row],[Rivivalinta]],Sheet1!$C$1:$E$42,2,FALSE)</f>
        <v>Kärnprimärkapitalrelation, %</v>
      </c>
      <c r="D708" s="4" t="str">
        <f>VLOOKUP(Taulukko1[[#This Row],[Rivivalinta]],Sheet1!$C$1:$E$42,3,FALSE)</f>
        <v>CET 1 ratio, %</v>
      </c>
      <c r="E708" s="1" t="s">
        <v>45</v>
      </c>
      <c r="F708" s="2">
        <v>42369</v>
      </c>
      <c r="G708" s="7">
        <v>0.23987471498257332</v>
      </c>
    </row>
    <row r="709" spans="1:7" x14ac:dyDescent="0.2">
      <c r="A709" s="5">
        <v>38</v>
      </c>
      <c r="B709" s="4" t="s">
        <v>39</v>
      </c>
      <c r="C709" s="4" t="str">
        <f>VLOOKUP(Taulukko1[[#This Row],[Rivivalinta]],Sheet1!$C$1:$E$42,2,FALSE)</f>
        <v>Summa exponeringsbelopp (RWA)</v>
      </c>
      <c r="D709" s="4" t="str">
        <f>VLOOKUP(Taulukko1[[#This Row],[Rivivalinta]],Sheet1!$C$1:$E$42,3,FALSE)</f>
        <v>Total risk weighted assets (RWA)</v>
      </c>
      <c r="E709" s="1" t="s">
        <v>45</v>
      </c>
      <c r="F709" s="2">
        <v>42369</v>
      </c>
      <c r="G709" s="6">
        <v>225702.6465</v>
      </c>
    </row>
    <row r="710" spans="1:7" x14ac:dyDescent="0.2">
      <c r="A710" s="5">
        <v>39</v>
      </c>
      <c r="B710" s="4" t="s">
        <v>40</v>
      </c>
      <c r="C710" s="4" t="str">
        <f>VLOOKUP(Taulukko1[[#This Row],[Rivivalinta]],Sheet1!$C$1:$E$42,2,FALSE)</f>
        <v>Exponeringsbelopp för kredit-, motpart- och utspädningsrisker</v>
      </c>
      <c r="D710" s="4" t="str">
        <f>VLOOKUP(Taulukko1[[#This Row],[Rivivalinta]],Sheet1!$C$1:$E$42,3,FALSE)</f>
        <v>Credit and counterparty risks</v>
      </c>
      <c r="E710" s="1" t="s">
        <v>45</v>
      </c>
      <c r="F710" s="2">
        <v>42369</v>
      </c>
      <c r="G710" s="6">
        <v>140800.383</v>
      </c>
    </row>
    <row r="711" spans="1:7" x14ac:dyDescent="0.2">
      <c r="A711" s="5">
        <v>40</v>
      </c>
      <c r="B711" s="4" t="s">
        <v>41</v>
      </c>
      <c r="C711" s="4" t="str">
        <f>VLOOKUP(Taulukko1[[#This Row],[Rivivalinta]],Sheet1!$C$1:$E$42,2,FALSE)</f>
        <v>Exponeringsbelopp för positions-, valutakurs- och råvarurisker</v>
      </c>
      <c r="D711" s="4" t="str">
        <f>VLOOKUP(Taulukko1[[#This Row],[Rivivalinta]],Sheet1!$C$1:$E$42,3,FALSE)</f>
        <v>Position, currency and commodity risks</v>
      </c>
      <c r="E711" s="1" t="s">
        <v>45</v>
      </c>
      <c r="F711" s="2">
        <v>42369</v>
      </c>
      <c r="G711" s="6">
        <v>14776.273999999999</v>
      </c>
    </row>
    <row r="712" spans="1:7" x14ac:dyDescent="0.2">
      <c r="A712" s="5">
        <v>41</v>
      </c>
      <c r="B712" s="4" t="s">
        <v>42</v>
      </c>
      <c r="C712" s="4" t="str">
        <f>VLOOKUP(Taulukko1[[#This Row],[Rivivalinta]],Sheet1!$C$1:$E$42,2,FALSE)</f>
        <v>Exponeringsbelopp för operativ risk</v>
      </c>
      <c r="D712" s="4" t="str">
        <f>VLOOKUP(Taulukko1[[#This Row],[Rivivalinta]],Sheet1!$C$1:$E$42,3,FALSE)</f>
        <v>Operational risks</v>
      </c>
      <c r="E712" s="1" t="s">
        <v>45</v>
      </c>
      <c r="F712" s="2">
        <v>42369</v>
      </c>
      <c r="G712" s="6">
        <v>67494.962499999994</v>
      </c>
    </row>
    <row r="713" spans="1:7" x14ac:dyDescent="0.2">
      <c r="A713" s="5">
        <v>42</v>
      </c>
      <c r="B713" s="4" t="s">
        <v>43</v>
      </c>
      <c r="C713" s="4" t="str">
        <f>VLOOKUP(Taulukko1[[#This Row],[Rivivalinta]],Sheet1!$C$1:$E$42,2,FALSE)</f>
        <v>Övriga riskexponeringar</v>
      </c>
      <c r="D713" s="4" t="str">
        <f>VLOOKUP(Taulukko1[[#This Row],[Rivivalinta]],Sheet1!$C$1:$E$42,3,FALSE)</f>
        <v>Other risks</v>
      </c>
      <c r="E713" s="1" t="s">
        <v>45</v>
      </c>
      <c r="F713" s="2">
        <v>42369</v>
      </c>
      <c r="G713" s="6">
        <v>2631.027</v>
      </c>
    </row>
    <row r="714" spans="1:7" x14ac:dyDescent="0.2">
      <c r="A714" s="5">
        <v>26</v>
      </c>
      <c r="B714" s="4" t="s">
        <v>54</v>
      </c>
      <c r="C714" s="4" t="str">
        <f>VLOOKUP(Taulukko1[[#This Row],[Rivivalinta]],Sheet1!$C$1:$E$42,2,FALSE)</f>
        <v>Avkastning på eget kapital (ROE), %</v>
      </c>
      <c r="D714" s="4" t="str">
        <f>VLOOKUP(Taulukko1[[#This Row],[Rivivalinta]],Sheet1!$C$1:$E$42,3,FALSE)</f>
        <v>Return on equity (ROE), %</v>
      </c>
      <c r="E714" s="1" t="s">
        <v>45</v>
      </c>
      <c r="F714" s="2">
        <v>42369</v>
      </c>
      <c r="G714" s="30">
        <v>0.13091843839800787</v>
      </c>
    </row>
    <row r="715" spans="1:7" x14ac:dyDescent="0.2">
      <c r="A715" s="5">
        <v>27</v>
      </c>
      <c r="B715" s="4" t="s">
        <v>53</v>
      </c>
      <c r="C715" s="4" t="str">
        <f>VLOOKUP(Taulukko1[[#This Row],[Rivivalinta]],Sheet1!$C$1:$E$42,2,FALSE)</f>
        <v>Avkastning på total tillgångar (ROA), %</v>
      </c>
      <c r="D715" s="4" t="str">
        <f>VLOOKUP(Taulukko1[[#This Row],[Rivivalinta]],Sheet1!$C$1:$E$42,3,FALSE)</f>
        <v>Return on total assets (ROA), %</v>
      </c>
      <c r="E715" s="1" t="s">
        <v>45</v>
      </c>
      <c r="F715" s="2">
        <v>42369</v>
      </c>
      <c r="G715" s="7">
        <v>1.3570279966406695E-2</v>
      </c>
    </row>
    <row r="716" spans="1:7" x14ac:dyDescent="0.2">
      <c r="A716" s="5">
        <v>1</v>
      </c>
      <c r="B716" s="4" t="s">
        <v>5</v>
      </c>
      <c r="C716" s="4" t="str">
        <f>VLOOKUP(Taulukko1[[#This Row],[Rivivalinta]],Sheet1!$C$1:$E$42,2,FALSE)</f>
        <v>Räntenetto</v>
      </c>
      <c r="D716" s="4" t="str">
        <f>VLOOKUP(Taulukko1[[#This Row],[Rivivalinta]],Sheet1!$C$1:$E$42,3,FALSE)</f>
        <v>Net interest margin</v>
      </c>
      <c r="E716" s="1" t="s">
        <v>55</v>
      </c>
      <c r="F716" s="2">
        <v>42369</v>
      </c>
      <c r="G716" s="6">
        <v>66893.497000000003</v>
      </c>
    </row>
    <row r="717" spans="1:7" x14ac:dyDescent="0.2">
      <c r="A717" s="5">
        <v>2</v>
      </c>
      <c r="B717" s="4" t="s">
        <v>6</v>
      </c>
      <c r="C717" s="4" t="str">
        <f>VLOOKUP(Taulukko1[[#This Row],[Rivivalinta]],Sheet1!$C$1:$E$42,2,FALSE)</f>
        <v>Netto, avgifts- och provisionsintäkter</v>
      </c>
      <c r="D717" s="4" t="str">
        <f>VLOOKUP(Taulukko1[[#This Row],[Rivivalinta]],Sheet1!$C$1:$E$42,3,FALSE)</f>
        <v>Net fee and commission income</v>
      </c>
      <c r="E717" s="1" t="s">
        <v>55</v>
      </c>
      <c r="F717" s="2">
        <v>42369</v>
      </c>
      <c r="G717" s="6">
        <v>46700.798000000003</v>
      </c>
    </row>
    <row r="718" spans="1:7" x14ac:dyDescent="0.2">
      <c r="A718" s="5">
        <v>3</v>
      </c>
      <c r="B718" s="4" t="s">
        <v>7</v>
      </c>
      <c r="C718" s="4" t="str">
        <f>VLOOKUP(Taulukko1[[#This Row],[Rivivalinta]],Sheet1!$C$1:$E$42,2,FALSE)</f>
        <v>Avgifts- och provisionsintäkter</v>
      </c>
      <c r="D718" s="4" t="str">
        <f>VLOOKUP(Taulukko1[[#This Row],[Rivivalinta]],Sheet1!$C$1:$E$42,3,FALSE)</f>
        <v>Fee and commission income</v>
      </c>
      <c r="E718" s="1" t="s">
        <v>55</v>
      </c>
      <c r="F718" s="2">
        <v>42369</v>
      </c>
      <c r="G718" s="6">
        <v>52998.175000000003</v>
      </c>
    </row>
    <row r="719" spans="1:7" x14ac:dyDescent="0.2">
      <c r="A719" s="5">
        <v>4</v>
      </c>
      <c r="B719" s="4" t="s">
        <v>8</v>
      </c>
      <c r="C719" s="4" t="str">
        <f>VLOOKUP(Taulukko1[[#This Row],[Rivivalinta]],Sheet1!$C$1:$E$42,2,FALSE)</f>
        <v>Avgifts- och provisionskostnader</v>
      </c>
      <c r="D719" s="4" t="str">
        <f>VLOOKUP(Taulukko1[[#This Row],[Rivivalinta]],Sheet1!$C$1:$E$42,3,FALSE)</f>
        <v>Fee and commission expenses</v>
      </c>
      <c r="E719" s="1" t="s">
        <v>55</v>
      </c>
      <c r="F719" s="2">
        <v>42369</v>
      </c>
      <c r="G719" s="6">
        <v>6297.3770000000004</v>
      </c>
    </row>
    <row r="720" spans="1:7" x14ac:dyDescent="0.2">
      <c r="A720" s="5">
        <v>5</v>
      </c>
      <c r="B720" s="4" t="s">
        <v>9</v>
      </c>
      <c r="C720" s="4" t="str">
        <f>VLOOKUP(Taulukko1[[#This Row],[Rivivalinta]],Sheet1!$C$1:$E$42,2,FALSE)</f>
        <v>Nettointäkter från handel och investeringar</v>
      </c>
      <c r="D720" s="4" t="str">
        <f>VLOOKUP(Taulukko1[[#This Row],[Rivivalinta]],Sheet1!$C$1:$E$42,3,FALSE)</f>
        <v>Net trading and investing income</v>
      </c>
      <c r="E720" s="1" t="s">
        <v>55</v>
      </c>
      <c r="F720" s="2">
        <v>42369</v>
      </c>
      <c r="G720" s="6">
        <v>34738.792000000001</v>
      </c>
    </row>
    <row r="721" spans="1:7" x14ac:dyDescent="0.2">
      <c r="A721" s="5">
        <v>6</v>
      </c>
      <c r="B721" s="4" t="s">
        <v>10</v>
      </c>
      <c r="C721" s="4" t="str">
        <f>VLOOKUP(Taulukko1[[#This Row],[Rivivalinta]],Sheet1!$C$1:$E$42,2,FALSE)</f>
        <v>Övriga intäkter</v>
      </c>
      <c r="D721" s="4" t="str">
        <f>VLOOKUP(Taulukko1[[#This Row],[Rivivalinta]],Sheet1!$C$1:$E$42,3,FALSE)</f>
        <v>Other income</v>
      </c>
      <c r="E721" s="1" t="s">
        <v>55</v>
      </c>
      <c r="F721" s="2">
        <v>42369</v>
      </c>
      <c r="G721" s="6">
        <v>1910.4949999999999</v>
      </c>
    </row>
    <row r="722" spans="1:7" x14ac:dyDescent="0.2">
      <c r="A722" s="5">
        <v>7</v>
      </c>
      <c r="B722" s="4" t="s">
        <v>11</v>
      </c>
      <c r="C722" s="4" t="str">
        <f>VLOOKUP(Taulukko1[[#This Row],[Rivivalinta]],Sheet1!$C$1:$E$42,2,FALSE)</f>
        <v>Totala inkomster</v>
      </c>
      <c r="D722" s="4" t="str">
        <f>VLOOKUP(Taulukko1[[#This Row],[Rivivalinta]],Sheet1!$C$1:$E$42,3,FALSE)</f>
        <v>Total income</v>
      </c>
      <c r="E722" s="1" t="s">
        <v>55</v>
      </c>
      <c r="F722" s="2">
        <v>42369</v>
      </c>
      <c r="G722" s="6">
        <v>150243.58199999999</v>
      </c>
    </row>
    <row r="723" spans="1:7" x14ac:dyDescent="0.2">
      <c r="A723" s="5">
        <v>8</v>
      </c>
      <c r="B723" s="4" t="s">
        <v>12</v>
      </c>
      <c r="C723" s="4" t="str">
        <f>VLOOKUP(Taulukko1[[#This Row],[Rivivalinta]],Sheet1!$C$1:$E$42,2,FALSE)</f>
        <v>Totala kostnader</v>
      </c>
      <c r="D723" s="4" t="str">
        <f>VLOOKUP(Taulukko1[[#This Row],[Rivivalinta]],Sheet1!$C$1:$E$42,3,FALSE)</f>
        <v>Total expenses</v>
      </c>
      <c r="E723" s="1" t="s">
        <v>55</v>
      </c>
      <c r="F723" s="2">
        <v>42369</v>
      </c>
      <c r="G723" s="6">
        <v>78435.675000000003</v>
      </c>
    </row>
    <row r="724" spans="1:7" x14ac:dyDescent="0.2">
      <c r="A724" s="5">
        <v>9</v>
      </c>
      <c r="B724" s="4" t="s">
        <v>13</v>
      </c>
      <c r="C724" s="4" t="str">
        <f>VLOOKUP(Taulukko1[[#This Row],[Rivivalinta]],Sheet1!$C$1:$E$42,2,FALSE)</f>
        <v>Nedskrivningar av lån och fordringar</v>
      </c>
      <c r="D724" s="4" t="str">
        <f>VLOOKUP(Taulukko1[[#This Row],[Rivivalinta]],Sheet1!$C$1:$E$42,3,FALSE)</f>
        <v>Impairments on loans and receivables</v>
      </c>
      <c r="E724" s="1" t="s">
        <v>55</v>
      </c>
      <c r="F724" s="2">
        <v>42369</v>
      </c>
      <c r="G724" s="6">
        <v>1347.88</v>
      </c>
    </row>
    <row r="725" spans="1:7" x14ac:dyDescent="0.2">
      <c r="A725" s="5">
        <v>10</v>
      </c>
      <c r="B725" s="4" t="s">
        <v>14</v>
      </c>
      <c r="C725" s="4" t="str">
        <f>VLOOKUP(Taulukko1[[#This Row],[Rivivalinta]],Sheet1!$C$1:$E$42,2,FALSE)</f>
        <v>Rörelsevinst/-förlust</v>
      </c>
      <c r="D725" s="4" t="str">
        <f>VLOOKUP(Taulukko1[[#This Row],[Rivivalinta]],Sheet1!$C$1:$E$42,3,FALSE)</f>
        <v>Operatingprofit/-loss</v>
      </c>
      <c r="E725" s="1" t="s">
        <v>55</v>
      </c>
      <c r="F725" s="2">
        <v>42369</v>
      </c>
      <c r="G725" s="6">
        <v>70460.028000000006</v>
      </c>
    </row>
    <row r="726" spans="1:7" x14ac:dyDescent="0.2">
      <c r="A726" s="5">
        <v>11</v>
      </c>
      <c r="B726" s="4" t="s">
        <v>15</v>
      </c>
      <c r="C726" s="4" t="str">
        <f>VLOOKUP(Taulukko1[[#This Row],[Rivivalinta]],Sheet1!$C$1:$E$42,2,FALSE)</f>
        <v>Kontanta medel och kassabehållning hos centralbanker</v>
      </c>
      <c r="D726" s="4" t="str">
        <f>VLOOKUP(Taulukko1[[#This Row],[Rivivalinta]],Sheet1!$C$1:$E$42,3,FALSE)</f>
        <v>Cash and cash balances at central banks</v>
      </c>
      <c r="E726" s="1" t="s">
        <v>55</v>
      </c>
      <c r="F726" s="2">
        <v>42369</v>
      </c>
      <c r="G726" s="6">
        <v>58512.480000000003</v>
      </c>
    </row>
    <row r="727" spans="1:7" x14ac:dyDescent="0.2">
      <c r="A727" s="5">
        <v>12</v>
      </c>
      <c r="B727" s="4" t="s">
        <v>16</v>
      </c>
      <c r="C727" s="4" t="str">
        <f>VLOOKUP(Taulukko1[[#This Row],[Rivivalinta]],Sheet1!$C$1:$E$42,2,FALSE)</f>
        <v>Lån och förskott till kreditinstitut</v>
      </c>
      <c r="D727" s="4" t="str">
        <f>VLOOKUP(Taulukko1[[#This Row],[Rivivalinta]],Sheet1!$C$1:$E$42,3,FALSE)</f>
        <v>Loans and advances to credit institutions</v>
      </c>
      <c r="E727" s="1" t="s">
        <v>55</v>
      </c>
      <c r="F727" s="2">
        <v>42369</v>
      </c>
      <c r="G727" s="6">
        <v>48395.131000000001</v>
      </c>
    </row>
    <row r="728" spans="1:7" x14ac:dyDescent="0.2">
      <c r="A728" s="5">
        <v>13</v>
      </c>
      <c r="B728" s="4" t="s">
        <v>17</v>
      </c>
      <c r="C728" s="4" t="str">
        <f>VLOOKUP(Taulukko1[[#This Row],[Rivivalinta]],Sheet1!$C$1:$E$42,2,FALSE)</f>
        <v>Lån och förskott till allmänheten och offentliga samfund</v>
      </c>
      <c r="D728" s="4" t="str">
        <f>VLOOKUP(Taulukko1[[#This Row],[Rivivalinta]],Sheet1!$C$1:$E$42,3,FALSE)</f>
        <v>Loans and advances to the public and public sector entities</v>
      </c>
      <c r="E728" s="1" t="s">
        <v>55</v>
      </c>
      <c r="F728" s="2">
        <v>42369</v>
      </c>
      <c r="G728" s="6">
        <v>6592724.0199999996</v>
      </c>
    </row>
    <row r="729" spans="1:7" x14ac:dyDescent="0.2">
      <c r="A729" s="5">
        <v>14</v>
      </c>
      <c r="B729" s="4" t="s">
        <v>18</v>
      </c>
      <c r="C729" s="4" t="str">
        <f>VLOOKUP(Taulukko1[[#This Row],[Rivivalinta]],Sheet1!$C$1:$E$42,2,FALSE)</f>
        <v>Värdepapper</v>
      </c>
      <c r="D729" s="4" t="str">
        <f>VLOOKUP(Taulukko1[[#This Row],[Rivivalinta]],Sheet1!$C$1:$E$42,3,FALSE)</f>
        <v>Debt securities</v>
      </c>
      <c r="E729" s="1" t="s">
        <v>55</v>
      </c>
      <c r="F729" s="2">
        <v>42369</v>
      </c>
      <c r="G729" s="6">
        <v>53609.04</v>
      </c>
    </row>
    <row r="730" spans="1:7" x14ac:dyDescent="0.2">
      <c r="A730" s="5">
        <v>15</v>
      </c>
      <c r="B730" s="4" t="s">
        <v>62</v>
      </c>
      <c r="C730" s="4" t="str">
        <f>VLOOKUP(Taulukko1[[#This Row],[Rivivalinta]],Sheet1!$C$1:$E$42,2,FALSE)</f>
        <v xml:space="preserve">Derivat </v>
      </c>
      <c r="D730" s="4" t="str">
        <f>VLOOKUP(Taulukko1[[#This Row],[Rivivalinta]],Sheet1!$C$1:$E$42,3,FALSE)</f>
        <v xml:space="preserve">Derivatives </v>
      </c>
      <c r="E730" s="1" t="s">
        <v>55</v>
      </c>
      <c r="F730" s="2">
        <v>42369</v>
      </c>
      <c r="G730" s="6">
        <v>22887.241999999998</v>
      </c>
    </row>
    <row r="731" spans="1:7" x14ac:dyDescent="0.2">
      <c r="A731" s="5">
        <v>16</v>
      </c>
      <c r="B731" s="4" t="s">
        <v>20</v>
      </c>
      <c r="C731" s="4" t="str">
        <f>VLOOKUP(Taulukko1[[#This Row],[Rivivalinta]],Sheet1!$C$1:$E$42,2,FALSE)</f>
        <v>Övriga tillgångar</v>
      </c>
      <c r="D731" s="4" t="str">
        <f>VLOOKUP(Taulukko1[[#This Row],[Rivivalinta]],Sheet1!$C$1:$E$42,3,FALSE)</f>
        <v>Other assets</v>
      </c>
      <c r="E731" s="1" t="s">
        <v>55</v>
      </c>
      <c r="F731" s="2">
        <v>42369</v>
      </c>
      <c r="G731" s="6">
        <v>48159.428999999996</v>
      </c>
    </row>
    <row r="732" spans="1:7" x14ac:dyDescent="0.2">
      <c r="A732" s="5">
        <v>17</v>
      </c>
      <c r="B732" s="4" t="s">
        <v>21</v>
      </c>
      <c r="C732" s="4" t="str">
        <f>VLOOKUP(Taulukko1[[#This Row],[Rivivalinta]],Sheet1!$C$1:$E$42,2,FALSE)</f>
        <v>SUMMA TILLGÅNGAR</v>
      </c>
      <c r="D732" s="4" t="str">
        <f>VLOOKUP(Taulukko1[[#This Row],[Rivivalinta]],Sheet1!$C$1:$E$42,3,FALSE)</f>
        <v>TOTAL ASSETS</v>
      </c>
      <c r="E732" s="1" t="s">
        <v>55</v>
      </c>
      <c r="F732" s="2">
        <v>42369</v>
      </c>
      <c r="G732" s="6">
        <v>6824287.3420000002</v>
      </c>
    </row>
    <row r="733" spans="1:7" x14ac:dyDescent="0.2">
      <c r="A733" s="5">
        <v>18</v>
      </c>
      <c r="B733" s="4" t="s">
        <v>22</v>
      </c>
      <c r="C733" s="4" t="str">
        <f>VLOOKUP(Taulukko1[[#This Row],[Rivivalinta]],Sheet1!$C$1:$E$42,2,FALSE)</f>
        <v>Inlåning från kreditinstitut</v>
      </c>
      <c r="D733" s="4" t="str">
        <f>VLOOKUP(Taulukko1[[#This Row],[Rivivalinta]],Sheet1!$C$1:$E$42,3,FALSE)</f>
        <v>Deposits from credit institutions</v>
      </c>
      <c r="E733" s="1" t="s">
        <v>55</v>
      </c>
      <c r="F733" s="2">
        <v>42369</v>
      </c>
      <c r="G733" s="6">
        <v>1393379.1669999999</v>
      </c>
    </row>
    <row r="734" spans="1:7" x14ac:dyDescent="0.2">
      <c r="A734" s="5">
        <v>19</v>
      </c>
      <c r="B734" s="4" t="s">
        <v>23</v>
      </c>
      <c r="C734" s="4" t="str">
        <f>VLOOKUP(Taulukko1[[#This Row],[Rivivalinta]],Sheet1!$C$1:$E$42,2,FALSE)</f>
        <v>Inlåning från allmänheten och offentliga samfund</v>
      </c>
      <c r="D734" s="4" t="str">
        <f>VLOOKUP(Taulukko1[[#This Row],[Rivivalinta]],Sheet1!$C$1:$E$42,3,FALSE)</f>
        <v>Deposits from the public and public sector entities</v>
      </c>
      <c r="E734" s="1" t="s">
        <v>55</v>
      </c>
      <c r="F734" s="2">
        <v>42369</v>
      </c>
      <c r="G734" s="6">
        <v>4870352.5590000004</v>
      </c>
    </row>
    <row r="735" spans="1:7" x14ac:dyDescent="0.2">
      <c r="A735" s="5">
        <v>20</v>
      </c>
      <c r="B735" s="4" t="s">
        <v>24</v>
      </c>
      <c r="C735" s="4" t="str">
        <f>VLOOKUP(Taulukko1[[#This Row],[Rivivalinta]],Sheet1!$C$1:$E$42,2,FALSE)</f>
        <v>Emitterade skuldebrev</v>
      </c>
      <c r="D735" s="4" t="str">
        <f>VLOOKUP(Taulukko1[[#This Row],[Rivivalinta]],Sheet1!$C$1:$E$42,3,FALSE)</f>
        <v>Debt securities issued</v>
      </c>
      <c r="E735" s="1" t="s">
        <v>55</v>
      </c>
      <c r="F735" s="2">
        <v>42369</v>
      </c>
      <c r="G735" s="6">
        <v>60234.091</v>
      </c>
    </row>
    <row r="736" spans="1:7" x14ac:dyDescent="0.2">
      <c r="A736" s="5">
        <v>22</v>
      </c>
      <c r="B736" s="4" t="s">
        <v>19</v>
      </c>
      <c r="C736" s="4" t="str">
        <f>VLOOKUP(Taulukko1[[#This Row],[Rivivalinta]],Sheet1!$C$1:$E$42,2,FALSE)</f>
        <v>Derivat</v>
      </c>
      <c r="D736" s="4" t="str">
        <f>VLOOKUP(Taulukko1[[#This Row],[Rivivalinta]],Sheet1!$C$1:$E$42,3,FALSE)</f>
        <v>Derivatives</v>
      </c>
      <c r="E736" s="1" t="s">
        <v>55</v>
      </c>
      <c r="F736" s="2">
        <v>42369</v>
      </c>
      <c r="G736" s="6">
        <v>9602.0249999999996</v>
      </c>
    </row>
    <row r="737" spans="1:7" x14ac:dyDescent="0.2">
      <c r="A737" s="5">
        <v>23</v>
      </c>
      <c r="B737" s="4" t="s">
        <v>25</v>
      </c>
      <c r="C737" s="4" t="str">
        <f>VLOOKUP(Taulukko1[[#This Row],[Rivivalinta]],Sheet1!$C$1:$E$42,2,FALSE)</f>
        <v>Eget kapital</v>
      </c>
      <c r="D737" s="4" t="str">
        <f>VLOOKUP(Taulukko1[[#This Row],[Rivivalinta]],Sheet1!$C$1:$E$42,3,FALSE)</f>
        <v>Total equity</v>
      </c>
      <c r="E737" s="1" t="s">
        <v>55</v>
      </c>
      <c r="F737" s="2">
        <v>42369</v>
      </c>
      <c r="G737" s="6">
        <v>408286.99599999998</v>
      </c>
    </row>
    <row r="738" spans="1:7" x14ac:dyDescent="0.2">
      <c r="A738" s="5">
        <v>21</v>
      </c>
      <c r="B738" s="4" t="s">
        <v>26</v>
      </c>
      <c r="C738" s="4" t="str">
        <f>VLOOKUP(Taulukko1[[#This Row],[Rivivalinta]],Sheet1!$C$1:$E$42,2,FALSE)</f>
        <v>Övriga skulder</v>
      </c>
      <c r="D738" s="4" t="str">
        <f>VLOOKUP(Taulukko1[[#This Row],[Rivivalinta]],Sheet1!$C$1:$E$42,3,FALSE)</f>
        <v>Other liabilities</v>
      </c>
      <c r="E738" s="1" t="s">
        <v>55</v>
      </c>
      <c r="F738" s="2">
        <v>42369</v>
      </c>
      <c r="G738" s="6">
        <v>82432.502999999997</v>
      </c>
    </row>
    <row r="739" spans="1:7" x14ac:dyDescent="0.2">
      <c r="A739" s="5">
        <v>24</v>
      </c>
      <c r="B739" s="4" t="s">
        <v>27</v>
      </c>
      <c r="C739" s="4" t="str">
        <f>VLOOKUP(Taulukko1[[#This Row],[Rivivalinta]],Sheet1!$C$1:$E$42,2,FALSE)</f>
        <v>SUMMA EGET KAPITAL OCH SKULDER</v>
      </c>
      <c r="D739" s="4" t="str">
        <f>VLOOKUP(Taulukko1[[#This Row],[Rivivalinta]],Sheet1!$C$1:$E$42,3,FALSE)</f>
        <v>TOTAL EQUITY AND LIABILITIES</v>
      </c>
      <c r="E739" s="1" t="s">
        <v>55</v>
      </c>
      <c r="F739" s="2">
        <v>42369</v>
      </c>
      <c r="G739" s="6">
        <v>6824287.341</v>
      </c>
    </row>
    <row r="740" spans="1:7" x14ac:dyDescent="0.2">
      <c r="A740" s="5">
        <v>25</v>
      </c>
      <c r="B740" s="4" t="s">
        <v>28</v>
      </c>
      <c r="C740" s="4" t="str">
        <f>VLOOKUP(Taulukko1[[#This Row],[Rivivalinta]],Sheet1!$C$1:$E$42,2,FALSE)</f>
        <v>Exponering utanför balansräkningen</v>
      </c>
      <c r="D740" s="4" t="str">
        <f>VLOOKUP(Taulukko1[[#This Row],[Rivivalinta]],Sheet1!$C$1:$E$42,3,FALSE)</f>
        <v>Off balance sheet exposures</v>
      </c>
      <c r="E740" s="1" t="s">
        <v>55</v>
      </c>
      <c r="F740" s="2">
        <v>42369</v>
      </c>
      <c r="G740" s="6">
        <v>1237672.2409999999</v>
      </c>
    </row>
    <row r="741" spans="1:7" x14ac:dyDescent="0.2">
      <c r="A741" s="5">
        <v>28</v>
      </c>
      <c r="B741" s="4" t="s">
        <v>29</v>
      </c>
      <c r="C741" s="4" t="str">
        <f>VLOOKUP(Taulukko1[[#This Row],[Rivivalinta]],Sheet1!$C$1:$E$42,2,FALSE)</f>
        <v>Kostnader/intäkter, %</v>
      </c>
      <c r="D741" s="4" t="str">
        <f>VLOOKUP(Taulukko1[[#This Row],[Rivivalinta]],Sheet1!$C$1:$E$42,3,FALSE)</f>
        <v>Cost/income ratio, %</v>
      </c>
      <c r="E741" s="1" t="s">
        <v>55</v>
      </c>
      <c r="F741" s="2">
        <v>42369</v>
      </c>
      <c r="G741" s="7">
        <v>0.47753392475090495</v>
      </c>
    </row>
    <row r="742" spans="1:7" x14ac:dyDescent="0.2">
      <c r="A742" s="5">
        <v>29</v>
      </c>
      <c r="B742" s="4" t="s">
        <v>30</v>
      </c>
      <c r="C742" s="4" t="str">
        <f>VLOOKUP(Taulukko1[[#This Row],[Rivivalinta]],Sheet1!$C$1:$E$42,2,FALSE)</f>
        <v>Nödlidande exponeringar/Exponeringar, %</v>
      </c>
      <c r="D742" s="4" t="str">
        <f>VLOOKUP(Taulukko1[[#This Row],[Rivivalinta]],Sheet1!$C$1:$E$42,3,FALSE)</f>
        <v>Non-performing exposures/Exposures, %</v>
      </c>
      <c r="E742" s="1" t="s">
        <v>55</v>
      </c>
      <c r="F742" s="2">
        <v>42369</v>
      </c>
      <c r="G742" s="7">
        <v>6.6792335785130028E-3</v>
      </c>
    </row>
    <row r="743" spans="1:7" x14ac:dyDescent="0.2">
      <c r="A743" s="5">
        <v>30</v>
      </c>
      <c r="B743" s="4" t="s">
        <v>31</v>
      </c>
      <c r="C743" s="4" t="str">
        <f>VLOOKUP(Taulukko1[[#This Row],[Rivivalinta]],Sheet1!$C$1:$E$42,2,FALSE)</f>
        <v>Upplupna avsättningar på nödlidande exponeringar/Nödlidande Exponeringar, %</v>
      </c>
      <c r="D743" s="4" t="str">
        <f>VLOOKUP(Taulukko1[[#This Row],[Rivivalinta]],Sheet1!$C$1:$E$42,3,FALSE)</f>
        <v>Accumulated impairments on non-performing exposures/Non-performing exposures, %</v>
      </c>
      <c r="E743" s="1" t="s">
        <v>55</v>
      </c>
      <c r="F743" s="2">
        <v>42369</v>
      </c>
      <c r="G743" s="7">
        <v>0.2039030882509035</v>
      </c>
    </row>
    <row r="744" spans="1:7" x14ac:dyDescent="0.2">
      <c r="A744" s="5">
        <v>31</v>
      </c>
      <c r="B744" s="4" t="s">
        <v>32</v>
      </c>
      <c r="C744" s="4" t="str">
        <f>VLOOKUP(Taulukko1[[#This Row],[Rivivalinta]],Sheet1!$C$1:$E$42,2,FALSE)</f>
        <v>Kapitalbas</v>
      </c>
      <c r="D744" s="4" t="str">
        <f>VLOOKUP(Taulukko1[[#This Row],[Rivivalinta]],Sheet1!$C$1:$E$42,3,FALSE)</f>
        <v>Own funds</v>
      </c>
      <c r="E744" s="1" t="s">
        <v>55</v>
      </c>
      <c r="F744" s="2">
        <v>42369</v>
      </c>
      <c r="G744" s="6">
        <v>413331.88670999999</v>
      </c>
    </row>
    <row r="745" spans="1:7" x14ac:dyDescent="0.2">
      <c r="A745" s="5">
        <v>32</v>
      </c>
      <c r="B745" s="4" t="s">
        <v>33</v>
      </c>
      <c r="C745" s="4" t="str">
        <f>VLOOKUP(Taulukko1[[#This Row],[Rivivalinta]],Sheet1!$C$1:$E$42,2,FALSE)</f>
        <v>Kärnprimärkapital (CET 1)</v>
      </c>
      <c r="D745" s="4" t="str">
        <f>VLOOKUP(Taulukko1[[#This Row],[Rivivalinta]],Sheet1!$C$1:$E$42,3,FALSE)</f>
        <v>Common equity tier 1 capital (CET1)</v>
      </c>
      <c r="E745" s="1" t="s">
        <v>55</v>
      </c>
      <c r="F745" s="2">
        <v>42369</v>
      </c>
      <c r="G745" s="6">
        <v>354214.88670999999</v>
      </c>
    </row>
    <row r="746" spans="1:7" x14ac:dyDescent="0.2">
      <c r="A746" s="5">
        <v>33</v>
      </c>
      <c r="B746" s="4" t="s">
        <v>34</v>
      </c>
      <c r="C746" s="4" t="str">
        <f>VLOOKUP(Taulukko1[[#This Row],[Rivivalinta]],Sheet1!$C$1:$E$42,2,FALSE)</f>
        <v>Övrigt primärkapital (AT 1)</v>
      </c>
      <c r="D746" s="4" t="str">
        <f>VLOOKUP(Taulukko1[[#This Row],[Rivivalinta]],Sheet1!$C$1:$E$42,3,FALSE)</f>
        <v>Additional tier 1 capital (AT 1)</v>
      </c>
      <c r="E746" s="1" t="s">
        <v>55</v>
      </c>
      <c r="F746" s="2">
        <v>42369</v>
      </c>
      <c r="G746" s="6"/>
    </row>
    <row r="747" spans="1:7" x14ac:dyDescent="0.2">
      <c r="A747" s="5">
        <v>34</v>
      </c>
      <c r="B747" s="4" t="s">
        <v>35</v>
      </c>
      <c r="C747" s="4" t="str">
        <f>VLOOKUP(Taulukko1[[#This Row],[Rivivalinta]],Sheet1!$C$1:$E$42,2,FALSE)</f>
        <v>Supplementärkapital (T2)</v>
      </c>
      <c r="D747" s="4" t="str">
        <f>VLOOKUP(Taulukko1[[#This Row],[Rivivalinta]],Sheet1!$C$1:$E$42,3,FALSE)</f>
        <v>Tier 2 capital (T2)</v>
      </c>
      <c r="E747" s="1" t="s">
        <v>55</v>
      </c>
      <c r="F747" s="2">
        <v>42369</v>
      </c>
      <c r="G747" s="6">
        <v>59117</v>
      </c>
    </row>
    <row r="748" spans="1:7" x14ac:dyDescent="0.2">
      <c r="A748" s="5">
        <v>35</v>
      </c>
      <c r="B748" s="4" t="s">
        <v>36</v>
      </c>
      <c r="C748" s="4" t="str">
        <f>VLOOKUP(Taulukko1[[#This Row],[Rivivalinta]],Sheet1!$C$1:$E$42,2,FALSE)</f>
        <v>Summa kapitalrelationer, %</v>
      </c>
      <c r="D748" s="4" t="str">
        <f>VLOOKUP(Taulukko1[[#This Row],[Rivivalinta]],Sheet1!$C$1:$E$42,3,FALSE)</f>
        <v>Own funds ratio, %</v>
      </c>
      <c r="E748" s="1" t="s">
        <v>55</v>
      </c>
      <c r="F748" s="2">
        <v>42369</v>
      </c>
      <c r="G748" s="7">
        <v>0.18439076056596151</v>
      </c>
    </row>
    <row r="749" spans="1:7" x14ac:dyDescent="0.2">
      <c r="A749" s="5">
        <v>36</v>
      </c>
      <c r="B749" s="4" t="s">
        <v>37</v>
      </c>
      <c r="C749" s="4" t="str">
        <f>VLOOKUP(Taulukko1[[#This Row],[Rivivalinta]],Sheet1!$C$1:$E$42,2,FALSE)</f>
        <v>Primärkapitalrelation, %</v>
      </c>
      <c r="D749" s="4" t="str">
        <f>VLOOKUP(Taulukko1[[#This Row],[Rivivalinta]],Sheet1!$C$1:$E$42,3,FALSE)</f>
        <v>Tier 1 ratio, %</v>
      </c>
      <c r="E749" s="1" t="s">
        <v>55</v>
      </c>
      <c r="F749" s="2">
        <v>42369</v>
      </c>
      <c r="G749" s="7">
        <v>0.15801817973474683</v>
      </c>
    </row>
    <row r="750" spans="1:7" x14ac:dyDescent="0.2">
      <c r="A750" s="5">
        <v>37</v>
      </c>
      <c r="B750" s="4" t="s">
        <v>38</v>
      </c>
      <c r="C750" s="4" t="str">
        <f>VLOOKUP(Taulukko1[[#This Row],[Rivivalinta]],Sheet1!$C$1:$E$42,2,FALSE)</f>
        <v>Kärnprimärkapitalrelation, %</v>
      </c>
      <c r="D750" s="4" t="str">
        <f>VLOOKUP(Taulukko1[[#This Row],[Rivivalinta]],Sheet1!$C$1:$E$42,3,FALSE)</f>
        <v>CET 1 ratio, %</v>
      </c>
      <c r="E750" s="1" t="s">
        <v>55</v>
      </c>
      <c r="F750" s="2">
        <v>42369</v>
      </c>
      <c r="G750" s="7">
        <v>0.15801817973474683</v>
      </c>
    </row>
    <row r="751" spans="1:7" x14ac:dyDescent="0.2">
      <c r="A751" s="5">
        <v>38</v>
      </c>
      <c r="B751" s="4" t="s">
        <v>39</v>
      </c>
      <c r="C751" s="4" t="str">
        <f>VLOOKUP(Taulukko1[[#This Row],[Rivivalinta]],Sheet1!$C$1:$E$42,2,FALSE)</f>
        <v>Summa exponeringsbelopp (RWA)</v>
      </c>
      <c r="D751" s="4" t="str">
        <f>VLOOKUP(Taulukko1[[#This Row],[Rivivalinta]],Sheet1!$C$1:$E$42,3,FALSE)</f>
        <v>Total risk weighted assets (RWA)</v>
      </c>
      <c r="E751" s="1" t="s">
        <v>55</v>
      </c>
      <c r="F751" s="2">
        <v>42369</v>
      </c>
      <c r="G751" s="6">
        <v>2241608.4484999999</v>
      </c>
    </row>
    <row r="752" spans="1:7" x14ac:dyDescent="0.2">
      <c r="A752" s="5">
        <v>39</v>
      </c>
      <c r="B752" s="4" t="s">
        <v>40</v>
      </c>
      <c r="C752" s="4" t="str">
        <f>VLOOKUP(Taulukko1[[#This Row],[Rivivalinta]],Sheet1!$C$1:$E$42,2,FALSE)</f>
        <v>Exponeringsbelopp för kredit-, motpart- och utspädningsrisker</v>
      </c>
      <c r="D752" s="4" t="str">
        <f>VLOOKUP(Taulukko1[[#This Row],[Rivivalinta]],Sheet1!$C$1:$E$42,3,FALSE)</f>
        <v>Credit and counterparty risks</v>
      </c>
      <c r="E752" s="1" t="s">
        <v>55</v>
      </c>
      <c r="F752" s="2">
        <v>42369</v>
      </c>
      <c r="G752" s="6">
        <v>2072698.2287000001</v>
      </c>
    </row>
    <row r="753" spans="1:7" x14ac:dyDescent="0.2">
      <c r="A753" s="5">
        <v>40</v>
      </c>
      <c r="B753" s="4" t="s">
        <v>41</v>
      </c>
      <c r="C753" s="4" t="str">
        <f>VLOOKUP(Taulukko1[[#This Row],[Rivivalinta]],Sheet1!$C$1:$E$42,2,FALSE)</f>
        <v>Exponeringsbelopp för positions-, valutakurs- och råvarurisker</v>
      </c>
      <c r="D753" s="4" t="str">
        <f>VLOOKUP(Taulukko1[[#This Row],[Rivivalinta]],Sheet1!$C$1:$E$42,3,FALSE)</f>
        <v>Position, currency and commodity risks</v>
      </c>
      <c r="E753" s="1" t="s">
        <v>55</v>
      </c>
      <c r="F753" s="2">
        <v>42369</v>
      </c>
      <c r="G753" s="6"/>
    </row>
    <row r="754" spans="1:7" x14ac:dyDescent="0.2">
      <c r="A754" s="5">
        <v>41</v>
      </c>
      <c r="B754" s="4" t="s">
        <v>42</v>
      </c>
      <c r="C754" s="4" t="str">
        <f>VLOOKUP(Taulukko1[[#This Row],[Rivivalinta]],Sheet1!$C$1:$E$42,2,FALSE)</f>
        <v>Exponeringsbelopp för operativ risk</v>
      </c>
      <c r="D754" s="4" t="str">
        <f>VLOOKUP(Taulukko1[[#This Row],[Rivivalinta]],Sheet1!$C$1:$E$42,3,FALSE)</f>
        <v>Operational risks</v>
      </c>
      <c r="E754" s="1" t="s">
        <v>55</v>
      </c>
      <c r="F754" s="2">
        <v>42369</v>
      </c>
      <c r="G754" s="6">
        <v>168910.21980000002</v>
      </c>
    </row>
    <row r="755" spans="1:7" x14ac:dyDescent="0.2">
      <c r="A755" s="5">
        <v>42</v>
      </c>
      <c r="B755" s="4" t="s">
        <v>43</v>
      </c>
      <c r="C755" s="4" t="str">
        <f>VLOOKUP(Taulukko1[[#This Row],[Rivivalinta]],Sheet1!$C$1:$E$42,2,FALSE)</f>
        <v>Övriga riskexponeringar</v>
      </c>
      <c r="D755" s="4" t="str">
        <f>VLOOKUP(Taulukko1[[#This Row],[Rivivalinta]],Sheet1!$C$1:$E$42,3,FALSE)</f>
        <v>Other risks</v>
      </c>
      <c r="E755" s="1" t="s">
        <v>55</v>
      </c>
      <c r="F755" s="2">
        <v>42369</v>
      </c>
      <c r="G755" s="6"/>
    </row>
    <row r="756" spans="1:7" x14ac:dyDescent="0.2">
      <c r="A756" s="5">
        <v>26</v>
      </c>
      <c r="B756" s="4" t="s">
        <v>54</v>
      </c>
      <c r="C756" s="4" t="str">
        <f>VLOOKUP(Taulukko1[[#This Row],[Rivivalinta]],Sheet1!$C$1:$E$42,2,FALSE)</f>
        <v>Avkastning på eget kapital (ROE), %</v>
      </c>
      <c r="D756" s="4" t="str">
        <f>VLOOKUP(Taulukko1[[#This Row],[Rivivalinta]],Sheet1!$C$1:$E$42,3,FALSE)</f>
        <v>Return on equity (ROE), %</v>
      </c>
      <c r="E756" s="1" t="s">
        <v>55</v>
      </c>
      <c r="F756" s="2">
        <v>42369</v>
      </c>
      <c r="G756" s="30">
        <v>0.47082017751792565</v>
      </c>
    </row>
    <row r="757" spans="1:7" x14ac:dyDescent="0.2">
      <c r="A757" s="5">
        <v>27</v>
      </c>
      <c r="B757" s="4" t="s">
        <v>53</v>
      </c>
      <c r="C757" s="4" t="str">
        <f>VLOOKUP(Taulukko1[[#This Row],[Rivivalinta]],Sheet1!$C$1:$E$42,2,FALSE)</f>
        <v>Avkastning på total tillgångar (ROA), %</v>
      </c>
      <c r="D757" s="4" t="str">
        <f>VLOOKUP(Taulukko1[[#This Row],[Rivivalinta]],Sheet1!$C$1:$E$42,3,FALSE)</f>
        <v>Return on total assets (ROA), %</v>
      </c>
      <c r="E757" s="1" t="s">
        <v>55</v>
      </c>
      <c r="F757" s="2">
        <v>42369</v>
      </c>
      <c r="G757" s="7">
        <v>2.3707300818982809E-2</v>
      </c>
    </row>
    <row r="758" spans="1:7" x14ac:dyDescent="0.2">
      <c r="A758" s="5">
        <v>1</v>
      </c>
      <c r="B758" s="4" t="s">
        <v>5</v>
      </c>
      <c r="C758" s="4" t="str">
        <f>VLOOKUP(Taulukko1[[#This Row],[Rivivalinta]],Sheet1!$C$1:$E$42,2,FALSE)</f>
        <v>Räntenetto</v>
      </c>
      <c r="D758" s="4" t="str">
        <f>VLOOKUP(Taulukko1[[#This Row],[Rivivalinta]],Sheet1!$C$1:$E$42,3,FALSE)</f>
        <v>Net interest margin</v>
      </c>
      <c r="E758" s="1" t="s">
        <v>47</v>
      </c>
      <c r="F758" s="2">
        <v>42369</v>
      </c>
      <c r="G758" s="6">
        <v>789626.51100000006</v>
      </c>
    </row>
    <row r="759" spans="1:7" x14ac:dyDescent="0.2">
      <c r="A759" s="5">
        <v>2</v>
      </c>
      <c r="B759" s="4" t="s">
        <v>6</v>
      </c>
      <c r="C759" s="4" t="str">
        <f>VLOOKUP(Taulukko1[[#This Row],[Rivivalinta]],Sheet1!$C$1:$E$42,2,FALSE)</f>
        <v>Netto, avgifts- och provisionsintäkter</v>
      </c>
      <c r="D759" s="4" t="str">
        <f>VLOOKUP(Taulukko1[[#This Row],[Rivivalinta]],Sheet1!$C$1:$E$42,3,FALSE)</f>
        <v>Net fee and commission income</v>
      </c>
      <c r="E759" s="1" t="s">
        <v>47</v>
      </c>
      <c r="F759" s="2">
        <v>42369</v>
      </c>
      <c r="G759" s="6">
        <v>77704.866999999998</v>
      </c>
    </row>
    <row r="760" spans="1:7" x14ac:dyDescent="0.2">
      <c r="A760" s="5">
        <v>3</v>
      </c>
      <c r="B760" s="4" t="s">
        <v>7</v>
      </c>
      <c r="C760" s="4" t="str">
        <f>VLOOKUP(Taulukko1[[#This Row],[Rivivalinta]],Sheet1!$C$1:$E$42,2,FALSE)</f>
        <v>Avgifts- och provisionsintäkter</v>
      </c>
      <c r="D760" s="4" t="str">
        <f>VLOOKUP(Taulukko1[[#This Row],[Rivivalinta]],Sheet1!$C$1:$E$42,3,FALSE)</f>
        <v>Fee and commission income</v>
      </c>
      <c r="E760" s="1" t="s">
        <v>47</v>
      </c>
      <c r="F760" s="2">
        <v>42369</v>
      </c>
      <c r="G760" s="6">
        <v>725868.78</v>
      </c>
    </row>
    <row r="761" spans="1:7" x14ac:dyDescent="0.2">
      <c r="A761" s="5">
        <v>4</v>
      </c>
      <c r="B761" s="4" t="s">
        <v>8</v>
      </c>
      <c r="C761" s="4" t="str">
        <f>VLOOKUP(Taulukko1[[#This Row],[Rivivalinta]],Sheet1!$C$1:$E$42,2,FALSE)</f>
        <v>Avgifts- och provisionskostnader</v>
      </c>
      <c r="D761" s="4" t="str">
        <f>VLOOKUP(Taulukko1[[#This Row],[Rivivalinta]],Sheet1!$C$1:$E$42,3,FALSE)</f>
        <v>Fee and commission expenses</v>
      </c>
      <c r="E761" s="1" t="s">
        <v>47</v>
      </c>
      <c r="F761" s="2">
        <v>42369</v>
      </c>
      <c r="G761" s="6">
        <v>648163.91299999994</v>
      </c>
    </row>
    <row r="762" spans="1:7" x14ac:dyDescent="0.2">
      <c r="A762" s="5">
        <v>5</v>
      </c>
      <c r="B762" s="4" t="s">
        <v>9</v>
      </c>
      <c r="C762" s="4" t="str">
        <f>VLOOKUP(Taulukko1[[#This Row],[Rivivalinta]],Sheet1!$C$1:$E$42,2,FALSE)</f>
        <v>Nettointäkter från handel och investeringar</v>
      </c>
      <c r="D762" s="4" t="str">
        <f>VLOOKUP(Taulukko1[[#This Row],[Rivivalinta]],Sheet1!$C$1:$E$42,3,FALSE)</f>
        <v>Net trading and investing income</v>
      </c>
      <c r="E762" s="1" t="s">
        <v>47</v>
      </c>
      <c r="F762" s="2">
        <v>42369</v>
      </c>
      <c r="G762" s="6">
        <v>1357844.7279999999</v>
      </c>
    </row>
    <row r="763" spans="1:7" x14ac:dyDescent="0.2">
      <c r="A763" s="5">
        <v>6</v>
      </c>
      <c r="B763" s="4" t="s">
        <v>10</v>
      </c>
      <c r="C763" s="4" t="str">
        <f>VLOOKUP(Taulukko1[[#This Row],[Rivivalinta]],Sheet1!$C$1:$E$42,2,FALSE)</f>
        <v>Övriga intäkter</v>
      </c>
      <c r="D763" s="4" t="str">
        <f>VLOOKUP(Taulukko1[[#This Row],[Rivivalinta]],Sheet1!$C$1:$E$42,3,FALSE)</f>
        <v>Other income</v>
      </c>
      <c r="E763" s="1" t="s">
        <v>47</v>
      </c>
      <c r="F763" s="2">
        <v>42369</v>
      </c>
      <c r="G763" s="6">
        <v>61178.544000000002</v>
      </c>
    </row>
    <row r="764" spans="1:7" x14ac:dyDescent="0.2">
      <c r="A764" s="5">
        <v>7</v>
      </c>
      <c r="B764" s="4" t="s">
        <v>11</v>
      </c>
      <c r="C764" s="4" t="str">
        <f>VLOOKUP(Taulukko1[[#This Row],[Rivivalinta]],Sheet1!$C$1:$E$42,2,FALSE)</f>
        <v>Totala inkomster</v>
      </c>
      <c r="D764" s="4" t="str">
        <f>VLOOKUP(Taulukko1[[#This Row],[Rivivalinta]],Sheet1!$C$1:$E$42,3,FALSE)</f>
        <v>Total income</v>
      </c>
      <c r="E764" s="1" t="s">
        <v>47</v>
      </c>
      <c r="F764" s="2">
        <v>42369</v>
      </c>
      <c r="G764" s="6">
        <v>2286354.65</v>
      </c>
    </row>
    <row r="765" spans="1:7" x14ac:dyDescent="0.2">
      <c r="A765" s="5">
        <v>8</v>
      </c>
      <c r="B765" s="4" t="s">
        <v>12</v>
      </c>
      <c r="C765" s="4" t="str">
        <f>VLOOKUP(Taulukko1[[#This Row],[Rivivalinta]],Sheet1!$C$1:$E$42,2,FALSE)</f>
        <v>Totala kostnader</v>
      </c>
      <c r="D765" s="4" t="str">
        <f>VLOOKUP(Taulukko1[[#This Row],[Rivivalinta]],Sheet1!$C$1:$E$42,3,FALSE)</f>
        <v>Total expenses</v>
      </c>
      <c r="E765" s="1" t="s">
        <v>47</v>
      </c>
      <c r="F765" s="2">
        <v>42369</v>
      </c>
      <c r="G765" s="6">
        <v>917636.13899999997</v>
      </c>
    </row>
    <row r="766" spans="1:7" x14ac:dyDescent="0.2">
      <c r="A766" s="5">
        <v>9</v>
      </c>
      <c r="B766" s="4" t="s">
        <v>13</v>
      </c>
      <c r="C766" s="4" t="str">
        <f>VLOOKUP(Taulukko1[[#This Row],[Rivivalinta]],Sheet1!$C$1:$E$42,2,FALSE)</f>
        <v>Nedskrivningar av lån och fordringar</v>
      </c>
      <c r="D766" s="4" t="str">
        <f>VLOOKUP(Taulukko1[[#This Row],[Rivivalinta]],Sheet1!$C$1:$E$42,3,FALSE)</f>
        <v>Impairments on loans and receivables</v>
      </c>
      <c r="E766" s="1" t="s">
        <v>47</v>
      </c>
      <c r="F766" s="2">
        <v>42369</v>
      </c>
      <c r="G766" s="6">
        <v>57780.404999999999</v>
      </c>
    </row>
    <row r="767" spans="1:7" x14ac:dyDescent="0.2">
      <c r="A767" s="5">
        <v>10</v>
      </c>
      <c r="B767" s="4" t="s">
        <v>14</v>
      </c>
      <c r="C767" s="4" t="str">
        <f>VLOOKUP(Taulukko1[[#This Row],[Rivivalinta]],Sheet1!$C$1:$E$42,2,FALSE)</f>
        <v>Rörelsevinst/-förlust</v>
      </c>
      <c r="D767" s="4" t="str">
        <f>VLOOKUP(Taulukko1[[#This Row],[Rivivalinta]],Sheet1!$C$1:$E$42,3,FALSE)</f>
        <v>Operatingprofit/-loss</v>
      </c>
      <c r="E767" s="1" t="s">
        <v>47</v>
      </c>
      <c r="F767" s="2">
        <v>42369</v>
      </c>
      <c r="G767" s="6">
        <v>1310938.1059999999</v>
      </c>
    </row>
    <row r="768" spans="1:7" x14ac:dyDescent="0.2">
      <c r="A768" s="5">
        <v>11</v>
      </c>
      <c r="B768" s="4" t="s">
        <v>15</v>
      </c>
      <c r="C768" s="4" t="str">
        <f>VLOOKUP(Taulukko1[[#This Row],[Rivivalinta]],Sheet1!$C$1:$E$42,2,FALSE)</f>
        <v>Kontanta medel och kassabehållning hos centralbanker</v>
      </c>
      <c r="D768" s="4" t="str">
        <f>VLOOKUP(Taulukko1[[#This Row],[Rivivalinta]],Sheet1!$C$1:$E$42,3,FALSE)</f>
        <v>Cash and cash balances at central banks</v>
      </c>
      <c r="E768" s="1" t="s">
        <v>47</v>
      </c>
      <c r="F768" s="2">
        <v>42369</v>
      </c>
      <c r="G768" s="6">
        <v>39856960.284000002</v>
      </c>
    </row>
    <row r="769" spans="1:7" x14ac:dyDescent="0.2">
      <c r="A769" s="5">
        <v>12</v>
      </c>
      <c r="B769" s="4" t="s">
        <v>16</v>
      </c>
      <c r="C769" s="4" t="str">
        <f>VLOOKUP(Taulukko1[[#This Row],[Rivivalinta]],Sheet1!$C$1:$E$42,2,FALSE)</f>
        <v>Lån och förskott till kreditinstitut</v>
      </c>
      <c r="D769" s="4" t="str">
        <f>VLOOKUP(Taulukko1[[#This Row],[Rivivalinta]],Sheet1!$C$1:$E$42,3,FALSE)</f>
        <v>Loans and advances to credit institutions</v>
      </c>
      <c r="E769" s="1" t="s">
        <v>47</v>
      </c>
      <c r="F769" s="2">
        <v>42369</v>
      </c>
      <c r="G769" s="6">
        <v>26267292.572000001</v>
      </c>
    </row>
    <row r="770" spans="1:7" x14ac:dyDescent="0.2">
      <c r="A770" s="5">
        <v>13</v>
      </c>
      <c r="B770" s="4" t="s">
        <v>17</v>
      </c>
      <c r="C770" s="4" t="str">
        <f>VLOOKUP(Taulukko1[[#This Row],[Rivivalinta]],Sheet1!$C$1:$E$42,2,FALSE)</f>
        <v>Lån och förskott till allmänheten och offentliga samfund</v>
      </c>
      <c r="D770" s="4" t="str">
        <f>VLOOKUP(Taulukko1[[#This Row],[Rivivalinta]],Sheet1!$C$1:$E$42,3,FALSE)</f>
        <v>Loans and advances to the public and public sector entities</v>
      </c>
      <c r="E770" s="1" t="s">
        <v>47</v>
      </c>
      <c r="F770" s="2">
        <v>42369</v>
      </c>
      <c r="G770" s="6">
        <v>94058862.423999995</v>
      </c>
    </row>
    <row r="771" spans="1:7" x14ac:dyDescent="0.2">
      <c r="A771" s="5">
        <v>14</v>
      </c>
      <c r="B771" s="4" t="s">
        <v>18</v>
      </c>
      <c r="C771" s="4" t="str">
        <f>VLOOKUP(Taulukko1[[#This Row],[Rivivalinta]],Sheet1!$C$1:$E$42,2,FALSE)</f>
        <v>Värdepapper</v>
      </c>
      <c r="D771" s="4" t="str">
        <f>VLOOKUP(Taulukko1[[#This Row],[Rivivalinta]],Sheet1!$C$1:$E$42,3,FALSE)</f>
        <v>Debt securities</v>
      </c>
      <c r="E771" s="1" t="s">
        <v>47</v>
      </c>
      <c r="F771" s="2">
        <v>42369</v>
      </c>
      <c r="G771" s="6">
        <v>34770512.892999999</v>
      </c>
    </row>
    <row r="772" spans="1:7" x14ac:dyDescent="0.2">
      <c r="A772" s="5">
        <v>15</v>
      </c>
      <c r="B772" s="4" t="s">
        <v>62</v>
      </c>
      <c r="C772" s="4" t="str">
        <f>VLOOKUP(Taulukko1[[#This Row],[Rivivalinta]],Sheet1!$C$1:$E$42,2,FALSE)</f>
        <v xml:space="preserve">Derivat </v>
      </c>
      <c r="D772" s="4" t="str">
        <f>VLOOKUP(Taulukko1[[#This Row],[Rivivalinta]],Sheet1!$C$1:$E$42,3,FALSE)</f>
        <v xml:space="preserve">Derivatives </v>
      </c>
      <c r="E772" s="1" t="s">
        <v>47</v>
      </c>
      <c r="F772" s="2">
        <v>42369</v>
      </c>
      <c r="G772" s="6">
        <v>80557422.909999996</v>
      </c>
    </row>
    <row r="773" spans="1:7" x14ac:dyDescent="0.2">
      <c r="A773" s="5">
        <v>16</v>
      </c>
      <c r="B773" s="4" t="s">
        <v>20</v>
      </c>
      <c r="C773" s="4" t="str">
        <f>VLOOKUP(Taulukko1[[#This Row],[Rivivalinta]],Sheet1!$C$1:$E$42,2,FALSE)</f>
        <v>Övriga tillgångar</v>
      </c>
      <c r="D773" s="4" t="str">
        <f>VLOOKUP(Taulukko1[[#This Row],[Rivivalinta]],Sheet1!$C$1:$E$42,3,FALSE)</f>
        <v>Other assets</v>
      </c>
      <c r="E773" s="1" t="s">
        <v>47</v>
      </c>
      <c r="F773" s="2">
        <v>42369</v>
      </c>
      <c r="G773" s="6">
        <v>24971274.548</v>
      </c>
    </row>
    <row r="774" spans="1:7" x14ac:dyDescent="0.2">
      <c r="A774" s="5">
        <v>17</v>
      </c>
      <c r="B774" s="4" t="s">
        <v>21</v>
      </c>
      <c r="C774" s="4" t="str">
        <f>VLOOKUP(Taulukko1[[#This Row],[Rivivalinta]],Sheet1!$C$1:$E$42,2,FALSE)</f>
        <v>SUMMA TILLGÅNGAR</v>
      </c>
      <c r="D774" s="4" t="str">
        <f>VLOOKUP(Taulukko1[[#This Row],[Rivivalinta]],Sheet1!$C$1:$E$42,3,FALSE)</f>
        <v>TOTAL ASSETS</v>
      </c>
      <c r="E774" s="1" t="s">
        <v>47</v>
      </c>
      <c r="F774" s="2">
        <v>42369</v>
      </c>
      <c r="G774" s="6">
        <v>300482325.63099998</v>
      </c>
    </row>
    <row r="775" spans="1:7" x14ac:dyDescent="0.2">
      <c r="A775" s="5">
        <v>18</v>
      </c>
      <c r="B775" s="4" t="s">
        <v>22</v>
      </c>
      <c r="C775" s="4" t="str">
        <f>VLOOKUP(Taulukko1[[#This Row],[Rivivalinta]],Sheet1!$C$1:$E$42,2,FALSE)</f>
        <v>Inlåning från kreditinstitut</v>
      </c>
      <c r="D775" s="4" t="str">
        <f>VLOOKUP(Taulukko1[[#This Row],[Rivivalinta]],Sheet1!$C$1:$E$42,3,FALSE)</f>
        <v>Deposits from credit institutions</v>
      </c>
      <c r="E775" s="1" t="s">
        <v>47</v>
      </c>
      <c r="F775" s="2">
        <v>42369</v>
      </c>
      <c r="G775" s="6">
        <v>70041411.697999999</v>
      </c>
    </row>
    <row r="776" spans="1:7" x14ac:dyDescent="0.2">
      <c r="A776" s="5">
        <v>19</v>
      </c>
      <c r="B776" s="4" t="s">
        <v>23</v>
      </c>
      <c r="C776" s="4" t="str">
        <f>VLOOKUP(Taulukko1[[#This Row],[Rivivalinta]],Sheet1!$C$1:$E$42,2,FALSE)</f>
        <v>Inlåning från allmänheten och offentliga samfund</v>
      </c>
      <c r="D776" s="4" t="str">
        <f>VLOOKUP(Taulukko1[[#This Row],[Rivivalinta]],Sheet1!$C$1:$E$42,3,FALSE)</f>
        <v>Deposits from the public and public sector entities</v>
      </c>
      <c r="E776" s="1" t="s">
        <v>47</v>
      </c>
      <c r="F776" s="2">
        <v>42369</v>
      </c>
      <c r="G776" s="6">
        <v>62149884.887000002</v>
      </c>
    </row>
    <row r="777" spans="1:7" x14ac:dyDescent="0.2">
      <c r="A777" s="5">
        <v>20</v>
      </c>
      <c r="B777" s="4" t="s">
        <v>24</v>
      </c>
      <c r="C777" s="4" t="str">
        <f>VLOOKUP(Taulukko1[[#This Row],[Rivivalinta]],Sheet1!$C$1:$E$42,2,FALSE)</f>
        <v>Emitterade skuldebrev</v>
      </c>
      <c r="D777" s="4" t="str">
        <f>VLOOKUP(Taulukko1[[#This Row],[Rivivalinta]],Sheet1!$C$1:$E$42,3,FALSE)</f>
        <v>Debt securities issued</v>
      </c>
      <c r="E777" s="1" t="s">
        <v>47</v>
      </c>
      <c r="F777" s="2">
        <v>42369</v>
      </c>
      <c r="G777" s="6">
        <v>43484782.778999999</v>
      </c>
    </row>
    <row r="778" spans="1:7" x14ac:dyDescent="0.2">
      <c r="A778" s="5">
        <v>22</v>
      </c>
      <c r="B778" s="4" t="s">
        <v>19</v>
      </c>
      <c r="C778" s="4" t="str">
        <f>VLOOKUP(Taulukko1[[#This Row],[Rivivalinta]],Sheet1!$C$1:$E$42,2,FALSE)</f>
        <v>Derivat</v>
      </c>
      <c r="D778" s="4" t="str">
        <f>VLOOKUP(Taulukko1[[#This Row],[Rivivalinta]],Sheet1!$C$1:$E$42,3,FALSE)</f>
        <v>Derivatives</v>
      </c>
      <c r="E778" s="1" t="s">
        <v>47</v>
      </c>
      <c r="F778" s="2">
        <v>42369</v>
      </c>
      <c r="G778" s="6">
        <v>83537632.650999993</v>
      </c>
    </row>
    <row r="779" spans="1:7" x14ac:dyDescent="0.2">
      <c r="A779" s="5">
        <v>23</v>
      </c>
      <c r="B779" s="4" t="s">
        <v>25</v>
      </c>
      <c r="C779" s="4" t="str">
        <f>VLOOKUP(Taulukko1[[#This Row],[Rivivalinta]],Sheet1!$C$1:$E$42,2,FALSE)</f>
        <v>Eget kapital</v>
      </c>
      <c r="D779" s="4" t="str">
        <f>VLOOKUP(Taulukko1[[#This Row],[Rivivalinta]],Sheet1!$C$1:$E$42,3,FALSE)</f>
        <v>Total equity</v>
      </c>
      <c r="E779" s="1" t="s">
        <v>47</v>
      </c>
      <c r="F779" s="2">
        <v>42369</v>
      </c>
      <c r="G779" s="6">
        <v>11632568.965</v>
      </c>
    </row>
    <row r="780" spans="1:7" x14ac:dyDescent="0.2">
      <c r="A780" s="5">
        <v>21</v>
      </c>
      <c r="B780" s="4" t="s">
        <v>26</v>
      </c>
      <c r="C780" s="4" t="str">
        <f>VLOOKUP(Taulukko1[[#This Row],[Rivivalinta]],Sheet1!$C$1:$E$42,2,FALSE)</f>
        <v>Övriga skulder</v>
      </c>
      <c r="D780" s="4" t="str">
        <f>VLOOKUP(Taulukko1[[#This Row],[Rivivalinta]],Sheet1!$C$1:$E$42,3,FALSE)</f>
        <v>Other liabilities</v>
      </c>
      <c r="E780" s="1" t="s">
        <v>47</v>
      </c>
      <c r="F780" s="2">
        <v>42369</v>
      </c>
      <c r="G780" s="6">
        <v>29636044.651000001</v>
      </c>
    </row>
    <row r="781" spans="1:7" x14ac:dyDescent="0.2">
      <c r="A781" s="5">
        <v>24</v>
      </c>
      <c r="B781" s="4" t="s">
        <v>27</v>
      </c>
      <c r="C781" s="4" t="str">
        <f>VLOOKUP(Taulukko1[[#This Row],[Rivivalinta]],Sheet1!$C$1:$E$42,2,FALSE)</f>
        <v>SUMMA EGET KAPITAL OCH SKULDER</v>
      </c>
      <c r="D781" s="4" t="str">
        <f>VLOOKUP(Taulukko1[[#This Row],[Rivivalinta]],Sheet1!$C$1:$E$42,3,FALSE)</f>
        <v>TOTAL EQUITY AND LIABILITIES</v>
      </c>
      <c r="E781" s="1" t="s">
        <v>47</v>
      </c>
      <c r="F781" s="2">
        <v>42369</v>
      </c>
      <c r="G781" s="6">
        <v>300482325.63099998</v>
      </c>
    </row>
    <row r="782" spans="1:7" x14ac:dyDescent="0.2">
      <c r="A782" s="5">
        <v>25</v>
      </c>
      <c r="B782" s="4" t="s">
        <v>28</v>
      </c>
      <c r="C782" s="4" t="str">
        <f>VLOOKUP(Taulukko1[[#This Row],[Rivivalinta]],Sheet1!$C$1:$E$42,2,FALSE)</f>
        <v>Exponering utanför balansräkningen</v>
      </c>
      <c r="D782" s="4" t="str">
        <f>VLOOKUP(Taulukko1[[#This Row],[Rivivalinta]],Sheet1!$C$1:$E$42,3,FALSE)</f>
        <v>Off balance sheet exposures</v>
      </c>
      <c r="E782" s="1" t="s">
        <v>47</v>
      </c>
      <c r="F782" s="2">
        <v>42369</v>
      </c>
      <c r="G782" s="6">
        <v>33503801.791999999</v>
      </c>
    </row>
    <row r="783" spans="1:7" x14ac:dyDescent="0.2">
      <c r="A783" s="5">
        <v>28</v>
      </c>
      <c r="B783" s="4" t="s">
        <v>29</v>
      </c>
      <c r="C783" s="4" t="str">
        <f>VLOOKUP(Taulukko1[[#This Row],[Rivivalinta]],Sheet1!$C$1:$E$42,2,FALSE)</f>
        <v>Kostnader/intäkter, %</v>
      </c>
      <c r="D783" s="4" t="str">
        <f>VLOOKUP(Taulukko1[[#This Row],[Rivivalinta]],Sheet1!$C$1:$E$42,3,FALSE)</f>
        <v>Cost/income ratio, %</v>
      </c>
      <c r="E783" s="1" t="s">
        <v>47</v>
      </c>
      <c r="F783" s="2">
        <v>42369</v>
      </c>
      <c r="G783" s="7">
        <v>0.39514018002412704</v>
      </c>
    </row>
    <row r="784" spans="1:7" x14ac:dyDescent="0.2">
      <c r="A784" s="5">
        <v>29</v>
      </c>
      <c r="B784" s="4" t="s">
        <v>30</v>
      </c>
      <c r="C784" s="4" t="str">
        <f>VLOOKUP(Taulukko1[[#This Row],[Rivivalinta]],Sheet1!$C$1:$E$42,2,FALSE)</f>
        <v>Nödlidande exponeringar/Exponeringar, %</v>
      </c>
      <c r="D784" s="4" t="str">
        <f>VLOOKUP(Taulukko1[[#This Row],[Rivivalinta]],Sheet1!$C$1:$E$42,3,FALSE)</f>
        <v>Non-performing exposures/Exposures, %</v>
      </c>
      <c r="E784" s="1" t="s">
        <v>47</v>
      </c>
      <c r="F784" s="2">
        <v>42369</v>
      </c>
      <c r="G784" s="7">
        <v>1.3787302734110315E-2</v>
      </c>
    </row>
    <row r="785" spans="1:7" x14ac:dyDescent="0.2">
      <c r="A785" s="5">
        <v>30</v>
      </c>
      <c r="B785" s="4" t="s">
        <v>31</v>
      </c>
      <c r="C785" s="4" t="str">
        <f>VLOOKUP(Taulukko1[[#This Row],[Rivivalinta]],Sheet1!$C$1:$E$42,2,FALSE)</f>
        <v>Upplupna avsättningar på nödlidande exponeringar/Nödlidande Exponeringar, %</v>
      </c>
      <c r="D785" s="4" t="str">
        <f>VLOOKUP(Taulukko1[[#This Row],[Rivivalinta]],Sheet1!$C$1:$E$42,3,FALSE)</f>
        <v>Accumulated impairments on non-performing exposures/Non-performing exposures, %</v>
      </c>
      <c r="E785" s="1" t="s">
        <v>47</v>
      </c>
      <c r="F785" s="2">
        <v>42369</v>
      </c>
      <c r="G785" s="7">
        <v>0.27208538829171053</v>
      </c>
    </row>
    <row r="786" spans="1:7" x14ac:dyDescent="0.2">
      <c r="A786" s="5">
        <v>31</v>
      </c>
      <c r="B786" s="4" t="s">
        <v>32</v>
      </c>
      <c r="C786" s="4" t="str">
        <f>VLOOKUP(Taulukko1[[#This Row],[Rivivalinta]],Sheet1!$C$1:$E$42,2,FALSE)</f>
        <v>Kapitalbas</v>
      </c>
      <c r="D786" s="4" t="str">
        <f>VLOOKUP(Taulukko1[[#This Row],[Rivivalinta]],Sheet1!$C$1:$E$42,3,FALSE)</f>
        <v>Own funds</v>
      </c>
      <c r="E786" s="1" t="s">
        <v>47</v>
      </c>
      <c r="F786" s="2">
        <v>42369</v>
      </c>
      <c r="G786" s="6">
        <v>11003030.04816</v>
      </c>
    </row>
    <row r="787" spans="1:7" x14ac:dyDescent="0.2">
      <c r="A787" s="5">
        <v>32</v>
      </c>
      <c r="B787" s="4" t="s">
        <v>33</v>
      </c>
      <c r="C787" s="4" t="str">
        <f>VLOOKUP(Taulukko1[[#This Row],[Rivivalinta]],Sheet1!$C$1:$E$42,2,FALSE)</f>
        <v>Kärnprimärkapital (CET 1)</v>
      </c>
      <c r="D787" s="4" t="str">
        <f>VLOOKUP(Taulukko1[[#This Row],[Rivivalinta]],Sheet1!$C$1:$E$42,3,FALSE)</f>
        <v>Common equity tier 1 capital (CET1)</v>
      </c>
      <c r="E787" s="1" t="s">
        <v>47</v>
      </c>
      <c r="F787" s="2">
        <v>42369</v>
      </c>
      <c r="G787" s="6">
        <v>10376735.04816</v>
      </c>
    </row>
    <row r="788" spans="1:7" x14ac:dyDescent="0.2">
      <c r="A788" s="5">
        <v>33</v>
      </c>
      <c r="B788" s="4" t="s">
        <v>34</v>
      </c>
      <c r="C788" s="4" t="str">
        <f>VLOOKUP(Taulukko1[[#This Row],[Rivivalinta]],Sheet1!$C$1:$E$42,2,FALSE)</f>
        <v>Övrigt primärkapital (AT 1)</v>
      </c>
      <c r="D788" s="4" t="str">
        <f>VLOOKUP(Taulukko1[[#This Row],[Rivivalinta]],Sheet1!$C$1:$E$42,3,FALSE)</f>
        <v>Additional tier 1 capital (AT 1)</v>
      </c>
      <c r="E788" s="1" t="s">
        <v>47</v>
      </c>
      <c r="F788" s="2">
        <v>42369</v>
      </c>
      <c r="G788" s="6">
        <v>550000</v>
      </c>
    </row>
    <row r="789" spans="1:7" x14ac:dyDescent="0.2">
      <c r="A789" s="5">
        <v>34</v>
      </c>
      <c r="B789" s="4" t="s">
        <v>35</v>
      </c>
      <c r="C789" s="4" t="str">
        <f>VLOOKUP(Taulukko1[[#This Row],[Rivivalinta]],Sheet1!$C$1:$E$42,2,FALSE)</f>
        <v>Supplementärkapital (T2)</v>
      </c>
      <c r="D789" s="4" t="str">
        <f>VLOOKUP(Taulukko1[[#This Row],[Rivivalinta]],Sheet1!$C$1:$E$42,3,FALSE)</f>
        <v>Tier 2 capital (T2)</v>
      </c>
      <c r="E789" s="1" t="s">
        <v>47</v>
      </c>
      <c r="F789" s="2">
        <v>42369</v>
      </c>
      <c r="G789" s="6">
        <v>76295</v>
      </c>
    </row>
    <row r="790" spans="1:7" x14ac:dyDescent="0.2">
      <c r="A790" s="5">
        <v>35</v>
      </c>
      <c r="B790" s="4" t="s">
        <v>36</v>
      </c>
      <c r="C790" s="4" t="str">
        <f>VLOOKUP(Taulukko1[[#This Row],[Rivivalinta]],Sheet1!$C$1:$E$42,2,FALSE)</f>
        <v>Summa kapitalrelationer, %</v>
      </c>
      <c r="D790" s="4" t="str">
        <f>VLOOKUP(Taulukko1[[#This Row],[Rivivalinta]],Sheet1!$C$1:$E$42,3,FALSE)</f>
        <v>Own funds ratio, %</v>
      </c>
      <c r="E790" s="1" t="s">
        <v>47</v>
      </c>
      <c r="F790" s="2">
        <v>42369</v>
      </c>
      <c r="G790" s="7">
        <v>0.27840924295422992</v>
      </c>
    </row>
    <row r="791" spans="1:7" x14ac:dyDescent="0.2">
      <c r="A791" s="5">
        <v>36</v>
      </c>
      <c r="B791" s="4" t="s">
        <v>37</v>
      </c>
      <c r="C791" s="4" t="str">
        <f>VLOOKUP(Taulukko1[[#This Row],[Rivivalinta]],Sheet1!$C$1:$E$42,2,FALSE)</f>
        <v>Primärkapitalrelation, %</v>
      </c>
      <c r="D791" s="4" t="str">
        <f>VLOOKUP(Taulukko1[[#This Row],[Rivivalinta]],Sheet1!$C$1:$E$42,3,FALSE)</f>
        <v>Tier 1 ratio, %</v>
      </c>
      <c r="E791" s="1" t="s">
        <v>47</v>
      </c>
      <c r="F791" s="2">
        <v>42369</v>
      </c>
      <c r="G791" s="7">
        <v>0.27647875352557066</v>
      </c>
    </row>
    <row r="792" spans="1:7" x14ac:dyDescent="0.2">
      <c r="A792" s="5">
        <v>37</v>
      </c>
      <c r="B792" s="4" t="s">
        <v>38</v>
      </c>
      <c r="C792" s="4" t="str">
        <f>VLOOKUP(Taulukko1[[#This Row],[Rivivalinta]],Sheet1!$C$1:$E$42,2,FALSE)</f>
        <v>Kärnprimärkapitalrelation, %</v>
      </c>
      <c r="D792" s="4" t="str">
        <f>VLOOKUP(Taulukko1[[#This Row],[Rivivalinta]],Sheet1!$C$1:$E$42,3,FALSE)</f>
        <v>CET 1 ratio, %</v>
      </c>
      <c r="E792" s="1" t="s">
        <v>47</v>
      </c>
      <c r="F792" s="2">
        <v>42369</v>
      </c>
      <c r="G792" s="7">
        <v>0.26256212483741825</v>
      </c>
    </row>
    <row r="793" spans="1:7" x14ac:dyDescent="0.2">
      <c r="A793" s="5">
        <v>38</v>
      </c>
      <c r="B793" s="4" t="s">
        <v>39</v>
      </c>
      <c r="C793" s="4" t="str">
        <f>VLOOKUP(Taulukko1[[#This Row],[Rivivalinta]],Sheet1!$C$1:$E$42,2,FALSE)</f>
        <v>Summa exponeringsbelopp (RWA)</v>
      </c>
      <c r="D793" s="4" t="str">
        <f>VLOOKUP(Taulukko1[[#This Row],[Rivivalinta]],Sheet1!$C$1:$E$42,3,FALSE)</f>
        <v>Total risk weighted assets (RWA)</v>
      </c>
      <c r="E793" s="1" t="s">
        <v>47</v>
      </c>
      <c r="F793" s="2">
        <v>42369</v>
      </c>
      <c r="G793" s="6">
        <v>39521065.936625108</v>
      </c>
    </row>
    <row r="794" spans="1:7" x14ac:dyDescent="0.2">
      <c r="A794" s="5">
        <v>39</v>
      </c>
      <c r="B794" s="4" t="s">
        <v>40</v>
      </c>
      <c r="C794" s="4" t="str">
        <f>VLOOKUP(Taulukko1[[#This Row],[Rivivalinta]],Sheet1!$C$1:$E$42,2,FALSE)</f>
        <v>Exponeringsbelopp för kredit-, motpart- och utspädningsrisker</v>
      </c>
      <c r="D794" s="4" t="str">
        <f>VLOOKUP(Taulukko1[[#This Row],[Rivivalinta]],Sheet1!$C$1:$E$42,3,FALSE)</f>
        <v>Credit and counterparty risks</v>
      </c>
      <c r="E794" s="1" t="s">
        <v>47</v>
      </c>
      <c r="F794" s="2">
        <v>42369</v>
      </c>
      <c r="G794" s="6">
        <v>29650223.490139998</v>
      </c>
    </row>
    <row r="795" spans="1:7" x14ac:dyDescent="0.2">
      <c r="A795" s="5">
        <v>40</v>
      </c>
      <c r="B795" s="4" t="s">
        <v>41</v>
      </c>
      <c r="C795" s="4" t="str">
        <f>VLOOKUP(Taulukko1[[#This Row],[Rivivalinta]],Sheet1!$C$1:$E$42,2,FALSE)</f>
        <v>Exponeringsbelopp för positions-, valutakurs- och råvarurisker</v>
      </c>
      <c r="D795" s="4" t="str">
        <f>VLOOKUP(Taulukko1[[#This Row],[Rivivalinta]],Sheet1!$C$1:$E$42,3,FALSE)</f>
        <v>Position, currency and commodity risks</v>
      </c>
      <c r="E795" s="1" t="s">
        <v>47</v>
      </c>
      <c r="F795" s="2">
        <v>42369</v>
      </c>
      <c r="G795" s="6">
        <v>4327742.3951000897</v>
      </c>
    </row>
    <row r="796" spans="1:7" x14ac:dyDescent="0.2">
      <c r="A796" s="5">
        <v>41</v>
      </c>
      <c r="B796" s="4" t="s">
        <v>42</v>
      </c>
      <c r="C796" s="4" t="str">
        <f>VLOOKUP(Taulukko1[[#This Row],[Rivivalinta]],Sheet1!$C$1:$E$42,2,FALSE)</f>
        <v>Exponeringsbelopp för operativ risk</v>
      </c>
      <c r="D796" s="4" t="str">
        <f>VLOOKUP(Taulukko1[[#This Row],[Rivivalinta]],Sheet1!$C$1:$E$42,3,FALSE)</f>
        <v>Operational risks</v>
      </c>
      <c r="E796" s="1" t="s">
        <v>47</v>
      </c>
      <c r="F796" s="2">
        <v>42369</v>
      </c>
      <c r="G796" s="6">
        <v>3666255.25</v>
      </c>
    </row>
    <row r="797" spans="1:7" x14ac:dyDescent="0.2">
      <c r="A797" s="5">
        <v>42</v>
      </c>
      <c r="B797" s="4" t="s">
        <v>43</v>
      </c>
      <c r="C797" s="4" t="str">
        <f>VLOOKUP(Taulukko1[[#This Row],[Rivivalinta]],Sheet1!$C$1:$E$42,2,FALSE)</f>
        <v>Övriga riskexponeringar</v>
      </c>
      <c r="D797" s="4" t="str">
        <f>VLOOKUP(Taulukko1[[#This Row],[Rivivalinta]],Sheet1!$C$1:$E$42,3,FALSE)</f>
        <v>Other risks</v>
      </c>
      <c r="E797" s="1" t="s">
        <v>47</v>
      </c>
      <c r="F797" s="2">
        <v>42369</v>
      </c>
      <c r="G797" s="6">
        <v>1876844.8013849999</v>
      </c>
    </row>
    <row r="798" spans="1:7" x14ac:dyDescent="0.2">
      <c r="A798" s="5">
        <v>26</v>
      </c>
      <c r="B798" s="4" t="s">
        <v>54</v>
      </c>
      <c r="C798" s="4" t="str">
        <f>VLOOKUP(Taulukko1[[#This Row],[Rivivalinta]],Sheet1!$C$1:$E$42,2,FALSE)</f>
        <v>Avkastning på eget kapital (ROE), %</v>
      </c>
      <c r="D798" s="4" t="str">
        <f>VLOOKUP(Taulukko1[[#This Row],[Rivivalinta]],Sheet1!$C$1:$E$42,3,FALSE)</f>
        <v>Return on equity (ROE), %</v>
      </c>
      <c r="E798" s="1" t="s">
        <v>47</v>
      </c>
      <c r="F798" s="2">
        <v>42369</v>
      </c>
      <c r="G798" s="30">
        <v>9.695089765001573E-2</v>
      </c>
    </row>
    <row r="799" spans="1:7" x14ac:dyDescent="0.2">
      <c r="A799" s="5">
        <v>27</v>
      </c>
      <c r="B799" s="4" t="s">
        <v>53</v>
      </c>
      <c r="C799" s="4" t="str">
        <f>VLOOKUP(Taulukko1[[#This Row],[Rivivalinta]],Sheet1!$C$1:$E$42,2,FALSE)</f>
        <v>Avkastning på total tillgångar (ROA), %</v>
      </c>
      <c r="D799" s="4" t="str">
        <f>VLOOKUP(Taulukko1[[#This Row],[Rivivalinta]],Sheet1!$C$1:$E$42,3,FALSE)</f>
        <v>Return on total assets (ROA), %</v>
      </c>
      <c r="E799" s="1" t="s">
        <v>47</v>
      </c>
      <c r="F799" s="2">
        <v>42369</v>
      </c>
      <c r="G799" s="7">
        <v>3.101030429120551E-3</v>
      </c>
    </row>
    <row r="800" spans="1:7" x14ac:dyDescent="0.2">
      <c r="A800" s="5">
        <v>1</v>
      </c>
      <c r="B800" s="4" t="s">
        <v>5</v>
      </c>
      <c r="C800" s="4" t="str">
        <f>VLOOKUP(Taulukko1[[#This Row],[Rivivalinta]],Sheet1!$C$1:$E$42,2,FALSE)</f>
        <v>Räntenetto</v>
      </c>
      <c r="D800" s="4" t="str">
        <f>VLOOKUP(Taulukko1[[#This Row],[Rivivalinta]],Sheet1!$C$1:$E$42,3,FALSE)</f>
        <v>Net interest margin</v>
      </c>
      <c r="E800" s="1" t="s">
        <v>48</v>
      </c>
      <c r="F800" s="2">
        <v>42369</v>
      </c>
      <c r="G800" s="6">
        <v>31713.511999999999</v>
      </c>
    </row>
    <row r="801" spans="1:7" x14ac:dyDescent="0.2">
      <c r="A801" s="5">
        <v>2</v>
      </c>
      <c r="B801" s="4" t="s">
        <v>6</v>
      </c>
      <c r="C801" s="4" t="str">
        <f>VLOOKUP(Taulukko1[[#This Row],[Rivivalinta]],Sheet1!$C$1:$E$42,2,FALSE)</f>
        <v>Netto, avgifts- och provisionsintäkter</v>
      </c>
      <c r="D801" s="4" t="str">
        <f>VLOOKUP(Taulukko1[[#This Row],[Rivivalinta]],Sheet1!$C$1:$E$42,3,FALSE)</f>
        <v>Net fee and commission income</v>
      </c>
      <c r="E801" s="1" t="s">
        <v>48</v>
      </c>
      <c r="F801" s="2">
        <v>42369</v>
      </c>
      <c r="G801" s="6">
        <v>15281.772000000001</v>
      </c>
    </row>
    <row r="802" spans="1:7" x14ac:dyDescent="0.2">
      <c r="A802" s="5">
        <v>3</v>
      </c>
      <c r="B802" s="4" t="s">
        <v>7</v>
      </c>
      <c r="C802" s="4" t="str">
        <f>VLOOKUP(Taulukko1[[#This Row],[Rivivalinta]],Sheet1!$C$1:$E$42,2,FALSE)</f>
        <v>Avgifts- och provisionsintäkter</v>
      </c>
      <c r="D802" s="4" t="str">
        <f>VLOOKUP(Taulukko1[[#This Row],[Rivivalinta]],Sheet1!$C$1:$E$42,3,FALSE)</f>
        <v>Fee and commission income</v>
      </c>
      <c r="E802" s="1" t="s">
        <v>48</v>
      </c>
      <c r="F802" s="2">
        <v>42369</v>
      </c>
      <c r="G802" s="6">
        <v>17481.331999999999</v>
      </c>
    </row>
    <row r="803" spans="1:7" x14ac:dyDescent="0.2">
      <c r="A803" s="5">
        <v>4</v>
      </c>
      <c r="B803" s="4" t="s">
        <v>8</v>
      </c>
      <c r="C803" s="4" t="str">
        <f>VLOOKUP(Taulukko1[[#This Row],[Rivivalinta]],Sheet1!$C$1:$E$42,2,FALSE)</f>
        <v>Avgifts- och provisionskostnader</v>
      </c>
      <c r="D803" s="4" t="str">
        <f>VLOOKUP(Taulukko1[[#This Row],[Rivivalinta]],Sheet1!$C$1:$E$42,3,FALSE)</f>
        <v>Fee and commission expenses</v>
      </c>
      <c r="E803" s="1" t="s">
        <v>48</v>
      </c>
      <c r="F803" s="2">
        <v>42369</v>
      </c>
      <c r="G803" s="6">
        <v>2199.56</v>
      </c>
    </row>
    <row r="804" spans="1:7" x14ac:dyDescent="0.2">
      <c r="A804" s="5">
        <v>5</v>
      </c>
      <c r="B804" s="4" t="s">
        <v>9</v>
      </c>
      <c r="C804" s="4" t="str">
        <f>VLOOKUP(Taulukko1[[#This Row],[Rivivalinta]],Sheet1!$C$1:$E$42,2,FALSE)</f>
        <v>Nettointäkter från handel och investeringar</v>
      </c>
      <c r="D804" s="4" t="str">
        <f>VLOOKUP(Taulukko1[[#This Row],[Rivivalinta]],Sheet1!$C$1:$E$42,3,FALSE)</f>
        <v>Net trading and investing income</v>
      </c>
      <c r="E804" s="1" t="s">
        <v>48</v>
      </c>
      <c r="F804" s="2">
        <v>42369</v>
      </c>
      <c r="G804" s="6">
        <v>5005.4870000000001</v>
      </c>
    </row>
    <row r="805" spans="1:7" x14ac:dyDescent="0.2">
      <c r="A805" s="5">
        <v>6</v>
      </c>
      <c r="B805" s="4" t="s">
        <v>10</v>
      </c>
      <c r="C805" s="4" t="str">
        <f>VLOOKUP(Taulukko1[[#This Row],[Rivivalinta]],Sheet1!$C$1:$E$42,2,FALSE)</f>
        <v>Övriga intäkter</v>
      </c>
      <c r="D805" s="4" t="str">
        <f>VLOOKUP(Taulukko1[[#This Row],[Rivivalinta]],Sheet1!$C$1:$E$42,3,FALSE)</f>
        <v>Other income</v>
      </c>
      <c r="E805" s="1" t="s">
        <v>48</v>
      </c>
      <c r="F805" s="2">
        <v>42369</v>
      </c>
      <c r="G805" s="6">
        <v>4287.0929999999998</v>
      </c>
    </row>
    <row r="806" spans="1:7" x14ac:dyDescent="0.2">
      <c r="A806" s="5">
        <v>7</v>
      </c>
      <c r="B806" s="4" t="s">
        <v>11</v>
      </c>
      <c r="C806" s="4" t="str">
        <f>VLOOKUP(Taulukko1[[#This Row],[Rivivalinta]],Sheet1!$C$1:$E$42,2,FALSE)</f>
        <v>Totala inkomster</v>
      </c>
      <c r="D806" s="4" t="str">
        <f>VLOOKUP(Taulukko1[[#This Row],[Rivivalinta]],Sheet1!$C$1:$E$42,3,FALSE)</f>
        <v>Total income</v>
      </c>
      <c r="E806" s="1" t="s">
        <v>48</v>
      </c>
      <c r="F806" s="2">
        <v>42369</v>
      </c>
      <c r="G806" s="6">
        <v>56287.864000000001</v>
      </c>
    </row>
    <row r="807" spans="1:7" x14ac:dyDescent="0.2">
      <c r="A807" s="5">
        <v>8</v>
      </c>
      <c r="B807" s="4" t="s">
        <v>12</v>
      </c>
      <c r="C807" s="4" t="str">
        <f>VLOOKUP(Taulukko1[[#This Row],[Rivivalinta]],Sheet1!$C$1:$E$42,2,FALSE)</f>
        <v>Totala kostnader</v>
      </c>
      <c r="D807" s="4" t="str">
        <f>VLOOKUP(Taulukko1[[#This Row],[Rivivalinta]],Sheet1!$C$1:$E$42,3,FALSE)</f>
        <v>Total expenses</v>
      </c>
      <c r="E807" s="1" t="s">
        <v>48</v>
      </c>
      <c r="F807" s="2">
        <v>42369</v>
      </c>
      <c r="G807" s="6">
        <v>33056.449000000001</v>
      </c>
    </row>
    <row r="808" spans="1:7" x14ac:dyDescent="0.2">
      <c r="A808" s="5">
        <v>9</v>
      </c>
      <c r="B808" s="4" t="s">
        <v>13</v>
      </c>
      <c r="C808" s="4" t="str">
        <f>VLOOKUP(Taulukko1[[#This Row],[Rivivalinta]],Sheet1!$C$1:$E$42,2,FALSE)</f>
        <v>Nedskrivningar av lån och fordringar</v>
      </c>
      <c r="D808" s="4" t="str">
        <f>VLOOKUP(Taulukko1[[#This Row],[Rivivalinta]],Sheet1!$C$1:$E$42,3,FALSE)</f>
        <v>Impairments on loans and receivables</v>
      </c>
      <c r="E808" s="1" t="s">
        <v>48</v>
      </c>
      <c r="F808" s="2">
        <v>42369</v>
      </c>
      <c r="G808" s="6">
        <v>3593.7840000000001</v>
      </c>
    </row>
    <row r="809" spans="1:7" x14ac:dyDescent="0.2">
      <c r="A809" s="5">
        <v>10</v>
      </c>
      <c r="B809" s="4" t="s">
        <v>14</v>
      </c>
      <c r="C809" s="4" t="str">
        <f>VLOOKUP(Taulukko1[[#This Row],[Rivivalinta]],Sheet1!$C$1:$E$42,2,FALSE)</f>
        <v>Rörelsevinst/-förlust</v>
      </c>
      <c r="D809" s="4" t="str">
        <f>VLOOKUP(Taulukko1[[#This Row],[Rivivalinta]],Sheet1!$C$1:$E$42,3,FALSE)</f>
        <v>Operatingprofit/-loss</v>
      </c>
      <c r="E809" s="1" t="s">
        <v>48</v>
      </c>
      <c r="F809" s="2">
        <v>42369</v>
      </c>
      <c r="G809" s="6">
        <v>19637.631000000001</v>
      </c>
    </row>
    <row r="810" spans="1:7" x14ac:dyDescent="0.2">
      <c r="A810" s="5">
        <v>11</v>
      </c>
      <c r="B810" s="4" t="s">
        <v>15</v>
      </c>
      <c r="C810" s="4" t="str">
        <f>VLOOKUP(Taulukko1[[#This Row],[Rivivalinta]],Sheet1!$C$1:$E$42,2,FALSE)</f>
        <v>Kontanta medel och kassabehållning hos centralbanker</v>
      </c>
      <c r="D810" s="4" t="str">
        <f>VLOOKUP(Taulukko1[[#This Row],[Rivivalinta]],Sheet1!$C$1:$E$42,3,FALSE)</f>
        <v>Cash and cash balances at central banks</v>
      </c>
      <c r="E810" s="1" t="s">
        <v>48</v>
      </c>
      <c r="F810" s="2">
        <v>42369</v>
      </c>
      <c r="G810" s="6">
        <v>129902.447</v>
      </c>
    </row>
    <row r="811" spans="1:7" x14ac:dyDescent="0.2">
      <c r="A811" s="5">
        <v>12</v>
      </c>
      <c r="B811" s="4" t="s">
        <v>16</v>
      </c>
      <c r="C811" s="4" t="str">
        <f>VLOOKUP(Taulukko1[[#This Row],[Rivivalinta]],Sheet1!$C$1:$E$42,2,FALSE)</f>
        <v>Lån och förskott till kreditinstitut</v>
      </c>
      <c r="D811" s="4" t="str">
        <f>VLOOKUP(Taulukko1[[#This Row],[Rivivalinta]],Sheet1!$C$1:$E$42,3,FALSE)</f>
        <v>Loans and advances to credit institutions</v>
      </c>
      <c r="E811" s="1" t="s">
        <v>48</v>
      </c>
      <c r="F811" s="2">
        <v>42369</v>
      </c>
      <c r="G811" s="6">
        <v>17565.034</v>
      </c>
    </row>
    <row r="812" spans="1:7" x14ac:dyDescent="0.2">
      <c r="A812" s="5">
        <v>13</v>
      </c>
      <c r="B812" s="4" t="s">
        <v>17</v>
      </c>
      <c r="C812" s="4" t="str">
        <f>VLOOKUP(Taulukko1[[#This Row],[Rivivalinta]],Sheet1!$C$1:$E$42,2,FALSE)</f>
        <v>Lån och förskott till allmänheten och offentliga samfund</v>
      </c>
      <c r="D812" s="4" t="str">
        <f>VLOOKUP(Taulukko1[[#This Row],[Rivivalinta]],Sheet1!$C$1:$E$42,3,FALSE)</f>
        <v>Loans and advances to the public and public sector entities</v>
      </c>
      <c r="E812" s="1" t="s">
        <v>48</v>
      </c>
      <c r="F812" s="2">
        <v>42369</v>
      </c>
      <c r="G812" s="6">
        <v>1533483.578</v>
      </c>
    </row>
    <row r="813" spans="1:7" x14ac:dyDescent="0.2">
      <c r="A813" s="5">
        <v>14</v>
      </c>
      <c r="B813" s="4" t="s">
        <v>18</v>
      </c>
      <c r="C813" s="4" t="str">
        <f>VLOOKUP(Taulukko1[[#This Row],[Rivivalinta]],Sheet1!$C$1:$E$42,2,FALSE)</f>
        <v>Värdepapper</v>
      </c>
      <c r="D813" s="4" t="str">
        <f>VLOOKUP(Taulukko1[[#This Row],[Rivivalinta]],Sheet1!$C$1:$E$42,3,FALSE)</f>
        <v>Debt securities</v>
      </c>
      <c r="E813" s="1" t="s">
        <v>48</v>
      </c>
      <c r="F813" s="2">
        <v>42369</v>
      </c>
      <c r="G813" s="6">
        <v>103930.978</v>
      </c>
    </row>
    <row r="814" spans="1:7" x14ac:dyDescent="0.2">
      <c r="A814" s="5">
        <v>15</v>
      </c>
      <c r="B814" s="4" t="s">
        <v>62</v>
      </c>
      <c r="C814" s="4" t="str">
        <f>VLOOKUP(Taulukko1[[#This Row],[Rivivalinta]],Sheet1!$C$1:$E$42,2,FALSE)</f>
        <v xml:space="preserve">Derivat </v>
      </c>
      <c r="D814" s="4" t="str">
        <f>VLOOKUP(Taulukko1[[#This Row],[Rivivalinta]],Sheet1!$C$1:$E$42,3,FALSE)</f>
        <v xml:space="preserve">Derivatives </v>
      </c>
      <c r="E814" s="1" t="s">
        <v>48</v>
      </c>
      <c r="F814" s="2">
        <v>42369</v>
      </c>
      <c r="G814" s="6">
        <v>7413.683</v>
      </c>
    </row>
    <row r="815" spans="1:7" x14ac:dyDescent="0.2">
      <c r="A815" s="5">
        <v>16</v>
      </c>
      <c r="B815" s="4" t="s">
        <v>20</v>
      </c>
      <c r="C815" s="4" t="str">
        <f>VLOOKUP(Taulukko1[[#This Row],[Rivivalinta]],Sheet1!$C$1:$E$42,2,FALSE)</f>
        <v>Övriga tillgångar</v>
      </c>
      <c r="D815" s="4" t="str">
        <f>VLOOKUP(Taulukko1[[#This Row],[Rivivalinta]],Sheet1!$C$1:$E$42,3,FALSE)</f>
        <v>Other assets</v>
      </c>
      <c r="E815" s="1" t="s">
        <v>48</v>
      </c>
      <c r="F815" s="2">
        <v>42369</v>
      </c>
      <c r="G815" s="6">
        <v>142368.58499999999</v>
      </c>
    </row>
    <row r="816" spans="1:7" x14ac:dyDescent="0.2">
      <c r="A816" s="5">
        <v>17</v>
      </c>
      <c r="B816" s="4" t="s">
        <v>21</v>
      </c>
      <c r="C816" s="4" t="str">
        <f>VLOOKUP(Taulukko1[[#This Row],[Rivivalinta]],Sheet1!$C$1:$E$42,2,FALSE)</f>
        <v>SUMMA TILLGÅNGAR</v>
      </c>
      <c r="D816" s="4" t="str">
        <f>VLOOKUP(Taulukko1[[#This Row],[Rivivalinta]],Sheet1!$C$1:$E$42,3,FALSE)</f>
        <v>TOTAL ASSETS</v>
      </c>
      <c r="E816" s="1" t="s">
        <v>48</v>
      </c>
      <c r="F816" s="2">
        <v>42369</v>
      </c>
      <c r="G816" s="6">
        <v>1934664.3049999999</v>
      </c>
    </row>
    <row r="817" spans="1:7" x14ac:dyDescent="0.2">
      <c r="A817" s="5">
        <v>18</v>
      </c>
      <c r="B817" s="4" t="s">
        <v>22</v>
      </c>
      <c r="C817" s="4" t="str">
        <f>VLOOKUP(Taulukko1[[#This Row],[Rivivalinta]],Sheet1!$C$1:$E$42,2,FALSE)</f>
        <v>Inlåning från kreditinstitut</v>
      </c>
      <c r="D817" s="4" t="str">
        <f>VLOOKUP(Taulukko1[[#This Row],[Rivivalinta]],Sheet1!$C$1:$E$42,3,FALSE)</f>
        <v>Deposits from credit institutions</v>
      </c>
      <c r="E817" s="1" t="s">
        <v>48</v>
      </c>
      <c r="F817" s="2">
        <v>42369</v>
      </c>
      <c r="G817" s="6">
        <v>43707.451000000001</v>
      </c>
    </row>
    <row r="818" spans="1:7" x14ac:dyDescent="0.2">
      <c r="A818" s="5">
        <v>19</v>
      </c>
      <c r="B818" s="4" t="s">
        <v>23</v>
      </c>
      <c r="C818" s="4" t="str">
        <f>VLOOKUP(Taulukko1[[#This Row],[Rivivalinta]],Sheet1!$C$1:$E$42,2,FALSE)</f>
        <v>Inlåning från allmänheten och offentliga samfund</v>
      </c>
      <c r="D818" s="4" t="str">
        <f>VLOOKUP(Taulukko1[[#This Row],[Rivivalinta]],Sheet1!$C$1:$E$42,3,FALSE)</f>
        <v>Deposits from the public and public sector entities</v>
      </c>
      <c r="E818" s="1" t="s">
        <v>48</v>
      </c>
      <c r="F818" s="2">
        <v>42369</v>
      </c>
      <c r="G818" s="6">
        <v>1461887.8659999999</v>
      </c>
    </row>
    <row r="819" spans="1:7" x14ac:dyDescent="0.2">
      <c r="A819" s="5">
        <v>20</v>
      </c>
      <c r="B819" s="4" t="s">
        <v>24</v>
      </c>
      <c r="C819" s="4" t="str">
        <f>VLOOKUP(Taulukko1[[#This Row],[Rivivalinta]],Sheet1!$C$1:$E$42,2,FALSE)</f>
        <v>Emitterade skuldebrev</v>
      </c>
      <c r="D819" s="4" t="str">
        <f>VLOOKUP(Taulukko1[[#This Row],[Rivivalinta]],Sheet1!$C$1:$E$42,3,FALSE)</f>
        <v>Debt securities issued</v>
      </c>
      <c r="E819" s="1" t="s">
        <v>48</v>
      </c>
      <c r="F819" s="2">
        <v>42369</v>
      </c>
      <c r="G819" s="6">
        <v>186715.86900000001</v>
      </c>
    </row>
    <row r="820" spans="1:7" x14ac:dyDescent="0.2">
      <c r="A820" s="5">
        <v>22</v>
      </c>
      <c r="B820" s="4" t="s">
        <v>19</v>
      </c>
      <c r="C820" s="4" t="str">
        <f>VLOOKUP(Taulukko1[[#This Row],[Rivivalinta]],Sheet1!$C$1:$E$42,2,FALSE)</f>
        <v>Derivat</v>
      </c>
      <c r="D820" s="4" t="str">
        <f>VLOOKUP(Taulukko1[[#This Row],[Rivivalinta]],Sheet1!$C$1:$E$42,3,FALSE)</f>
        <v>Derivatives</v>
      </c>
      <c r="E820" s="1" t="s">
        <v>48</v>
      </c>
      <c r="F820" s="2">
        <v>42369</v>
      </c>
      <c r="G820" s="6"/>
    </row>
    <row r="821" spans="1:7" x14ac:dyDescent="0.2">
      <c r="A821" s="5">
        <v>23</v>
      </c>
      <c r="B821" s="4" t="s">
        <v>25</v>
      </c>
      <c r="C821" s="4" t="str">
        <f>VLOOKUP(Taulukko1[[#This Row],[Rivivalinta]],Sheet1!$C$1:$E$42,2,FALSE)</f>
        <v>Eget kapital</v>
      </c>
      <c r="D821" s="4" t="str">
        <f>VLOOKUP(Taulukko1[[#This Row],[Rivivalinta]],Sheet1!$C$1:$E$42,3,FALSE)</f>
        <v>Total equity</v>
      </c>
      <c r="E821" s="1" t="s">
        <v>48</v>
      </c>
      <c r="F821" s="2">
        <v>42369</v>
      </c>
      <c r="G821" s="6">
        <v>154360.397</v>
      </c>
    </row>
    <row r="822" spans="1:7" x14ac:dyDescent="0.2">
      <c r="A822" s="5">
        <v>21</v>
      </c>
      <c r="B822" s="4" t="s">
        <v>26</v>
      </c>
      <c r="C822" s="4" t="str">
        <f>VLOOKUP(Taulukko1[[#This Row],[Rivivalinta]],Sheet1!$C$1:$E$42,2,FALSE)</f>
        <v>Övriga skulder</v>
      </c>
      <c r="D822" s="4" t="str">
        <f>VLOOKUP(Taulukko1[[#This Row],[Rivivalinta]],Sheet1!$C$1:$E$42,3,FALSE)</f>
        <v>Other liabilities</v>
      </c>
      <c r="E822" s="1" t="s">
        <v>48</v>
      </c>
      <c r="F822" s="2">
        <v>42369</v>
      </c>
      <c r="G822" s="6">
        <v>87992.721999999994</v>
      </c>
    </row>
    <row r="823" spans="1:7" x14ac:dyDescent="0.2">
      <c r="A823" s="5">
        <v>24</v>
      </c>
      <c r="B823" s="4" t="s">
        <v>27</v>
      </c>
      <c r="C823" s="4" t="str">
        <f>VLOOKUP(Taulukko1[[#This Row],[Rivivalinta]],Sheet1!$C$1:$E$42,2,FALSE)</f>
        <v>SUMMA EGET KAPITAL OCH SKULDER</v>
      </c>
      <c r="D823" s="4" t="str">
        <f>VLOOKUP(Taulukko1[[#This Row],[Rivivalinta]],Sheet1!$C$1:$E$42,3,FALSE)</f>
        <v>TOTAL EQUITY AND LIABILITIES</v>
      </c>
      <c r="E823" s="1" t="s">
        <v>48</v>
      </c>
      <c r="F823" s="2">
        <v>42369</v>
      </c>
      <c r="G823" s="6">
        <v>1934664.3049999999</v>
      </c>
    </row>
    <row r="824" spans="1:7" x14ac:dyDescent="0.2">
      <c r="A824" s="5">
        <v>25</v>
      </c>
      <c r="B824" s="4" t="s">
        <v>28</v>
      </c>
      <c r="C824" s="4" t="str">
        <f>VLOOKUP(Taulukko1[[#This Row],[Rivivalinta]],Sheet1!$C$1:$E$42,2,FALSE)</f>
        <v>Exponering utanför balansräkningen</v>
      </c>
      <c r="D824" s="4" t="str">
        <f>VLOOKUP(Taulukko1[[#This Row],[Rivivalinta]],Sheet1!$C$1:$E$42,3,FALSE)</f>
        <v>Off balance sheet exposures</v>
      </c>
      <c r="E824" s="1" t="s">
        <v>48</v>
      </c>
      <c r="F824" s="2">
        <v>42369</v>
      </c>
      <c r="G824" s="6">
        <v>128828.395</v>
      </c>
    </row>
    <row r="825" spans="1:7" x14ac:dyDescent="0.2">
      <c r="A825" s="5">
        <v>28</v>
      </c>
      <c r="B825" s="4" t="s">
        <v>29</v>
      </c>
      <c r="C825" s="4" t="str">
        <f>VLOOKUP(Taulukko1[[#This Row],[Rivivalinta]],Sheet1!$C$1:$E$42,2,FALSE)</f>
        <v>Kostnader/intäkter, %</v>
      </c>
      <c r="D825" s="4" t="str">
        <f>VLOOKUP(Taulukko1[[#This Row],[Rivivalinta]],Sheet1!$C$1:$E$42,3,FALSE)</f>
        <v>Cost/income ratio, %</v>
      </c>
      <c r="E825" s="1" t="s">
        <v>48</v>
      </c>
      <c r="F825" s="2">
        <v>42369</v>
      </c>
      <c r="G825" s="7">
        <v>0.53474636189008928</v>
      </c>
    </row>
    <row r="826" spans="1:7" x14ac:dyDescent="0.2">
      <c r="A826" s="5">
        <v>29</v>
      </c>
      <c r="B826" s="4" t="s">
        <v>30</v>
      </c>
      <c r="C826" s="4" t="str">
        <f>VLOOKUP(Taulukko1[[#This Row],[Rivivalinta]],Sheet1!$C$1:$E$42,2,FALSE)</f>
        <v>Nödlidande exponeringar/Exponeringar, %</v>
      </c>
      <c r="D826" s="4" t="str">
        <f>VLOOKUP(Taulukko1[[#This Row],[Rivivalinta]],Sheet1!$C$1:$E$42,3,FALSE)</f>
        <v>Non-performing exposures/Exposures, %</v>
      </c>
      <c r="E826" s="1" t="s">
        <v>48</v>
      </c>
      <c r="F826" s="2">
        <v>42369</v>
      </c>
      <c r="G826" s="7">
        <v>1.3192055751238786E-2</v>
      </c>
    </row>
    <row r="827" spans="1:7" x14ac:dyDescent="0.2">
      <c r="A827" s="5">
        <v>30</v>
      </c>
      <c r="B827" s="4" t="s">
        <v>31</v>
      </c>
      <c r="C827" s="4" t="str">
        <f>VLOOKUP(Taulukko1[[#This Row],[Rivivalinta]],Sheet1!$C$1:$E$42,2,FALSE)</f>
        <v>Upplupna avsättningar på nödlidande exponeringar/Nödlidande Exponeringar, %</v>
      </c>
      <c r="D827" s="4" t="str">
        <f>VLOOKUP(Taulukko1[[#This Row],[Rivivalinta]],Sheet1!$C$1:$E$42,3,FALSE)</f>
        <v>Accumulated impairments on non-performing exposures/Non-performing exposures, %</v>
      </c>
      <c r="E827" s="1" t="s">
        <v>48</v>
      </c>
      <c r="F827" s="2">
        <v>42369</v>
      </c>
      <c r="G827" s="7">
        <v>0.18322815156343164</v>
      </c>
    </row>
    <row r="828" spans="1:7" x14ac:dyDescent="0.2">
      <c r="A828" s="5">
        <v>31</v>
      </c>
      <c r="B828" s="4" t="s">
        <v>32</v>
      </c>
      <c r="C828" s="4" t="str">
        <f>VLOOKUP(Taulukko1[[#This Row],[Rivivalinta]],Sheet1!$C$1:$E$42,2,FALSE)</f>
        <v>Kapitalbas</v>
      </c>
      <c r="D828" s="4" t="str">
        <f>VLOOKUP(Taulukko1[[#This Row],[Rivivalinta]],Sheet1!$C$1:$E$42,3,FALSE)</f>
        <v>Own funds</v>
      </c>
      <c r="E828" s="1" t="s">
        <v>48</v>
      </c>
      <c r="F828" s="2">
        <v>42369</v>
      </c>
      <c r="G828" s="6">
        <v>208839.92199999999</v>
      </c>
    </row>
    <row r="829" spans="1:7" x14ac:dyDescent="0.2">
      <c r="A829" s="5">
        <v>32</v>
      </c>
      <c r="B829" s="4" t="s">
        <v>33</v>
      </c>
      <c r="C829" s="4" t="str">
        <f>VLOOKUP(Taulukko1[[#This Row],[Rivivalinta]],Sheet1!$C$1:$E$42,2,FALSE)</f>
        <v>Kärnprimärkapital (CET 1)</v>
      </c>
      <c r="D829" s="4" t="str">
        <f>VLOOKUP(Taulukko1[[#This Row],[Rivivalinta]],Sheet1!$C$1:$E$42,3,FALSE)</f>
        <v>Common equity tier 1 capital (CET1)</v>
      </c>
      <c r="E829" s="1" t="s">
        <v>48</v>
      </c>
      <c r="F829" s="2">
        <v>42369</v>
      </c>
      <c r="G829" s="6">
        <v>200609.709</v>
      </c>
    </row>
    <row r="830" spans="1:7" x14ac:dyDescent="0.2">
      <c r="A830" s="5">
        <v>33</v>
      </c>
      <c r="B830" s="4" t="s">
        <v>34</v>
      </c>
      <c r="C830" s="4" t="str">
        <f>VLOOKUP(Taulukko1[[#This Row],[Rivivalinta]],Sheet1!$C$1:$E$42,2,FALSE)</f>
        <v>Övrigt primärkapital (AT 1)</v>
      </c>
      <c r="D830" s="4" t="str">
        <f>VLOOKUP(Taulukko1[[#This Row],[Rivivalinta]],Sheet1!$C$1:$E$42,3,FALSE)</f>
        <v>Additional tier 1 capital (AT 1)</v>
      </c>
      <c r="E830" s="1" t="s">
        <v>48</v>
      </c>
      <c r="F830" s="2">
        <v>42369</v>
      </c>
      <c r="G830" s="6"/>
    </row>
    <row r="831" spans="1:7" x14ac:dyDescent="0.2">
      <c r="A831" s="5">
        <v>34</v>
      </c>
      <c r="B831" s="4" t="s">
        <v>35</v>
      </c>
      <c r="C831" s="4" t="str">
        <f>VLOOKUP(Taulukko1[[#This Row],[Rivivalinta]],Sheet1!$C$1:$E$42,2,FALSE)</f>
        <v>Supplementärkapital (T2)</v>
      </c>
      <c r="D831" s="4" t="str">
        <f>VLOOKUP(Taulukko1[[#This Row],[Rivivalinta]],Sheet1!$C$1:$E$42,3,FALSE)</f>
        <v>Tier 2 capital (T2)</v>
      </c>
      <c r="E831" s="1" t="s">
        <v>48</v>
      </c>
      <c r="F831" s="2">
        <v>42369</v>
      </c>
      <c r="G831" s="6">
        <v>8230.2139999999999</v>
      </c>
    </row>
    <row r="832" spans="1:7" x14ac:dyDescent="0.2">
      <c r="A832" s="5">
        <v>35</v>
      </c>
      <c r="B832" s="4" t="s">
        <v>36</v>
      </c>
      <c r="C832" s="4" t="str">
        <f>VLOOKUP(Taulukko1[[#This Row],[Rivivalinta]],Sheet1!$C$1:$E$42,2,FALSE)</f>
        <v>Summa kapitalrelationer, %</v>
      </c>
      <c r="D832" s="4" t="str">
        <f>VLOOKUP(Taulukko1[[#This Row],[Rivivalinta]],Sheet1!$C$1:$E$42,3,FALSE)</f>
        <v>Own funds ratio, %</v>
      </c>
      <c r="E832" s="1" t="s">
        <v>48</v>
      </c>
      <c r="F832" s="2">
        <v>42369</v>
      </c>
      <c r="G832" s="7">
        <v>0.2015402688956599</v>
      </c>
    </row>
    <row r="833" spans="1:7" x14ac:dyDescent="0.2">
      <c r="A833" s="5">
        <v>36</v>
      </c>
      <c r="B833" s="4" t="s">
        <v>37</v>
      </c>
      <c r="C833" s="4" t="str">
        <f>VLOOKUP(Taulukko1[[#This Row],[Rivivalinta]],Sheet1!$C$1:$E$42,2,FALSE)</f>
        <v>Primärkapitalrelation, %</v>
      </c>
      <c r="D833" s="4" t="str">
        <f>VLOOKUP(Taulukko1[[#This Row],[Rivivalinta]],Sheet1!$C$1:$E$42,3,FALSE)</f>
        <v>Tier 1 ratio, %</v>
      </c>
      <c r="E833" s="1" t="s">
        <v>48</v>
      </c>
      <c r="F833" s="2">
        <v>42369</v>
      </c>
      <c r="G833" s="7">
        <v>0.19359772934094507</v>
      </c>
    </row>
    <row r="834" spans="1:7" x14ac:dyDescent="0.2">
      <c r="A834" s="5">
        <v>37</v>
      </c>
      <c r="B834" s="4" t="s">
        <v>38</v>
      </c>
      <c r="C834" s="4" t="str">
        <f>VLOOKUP(Taulukko1[[#This Row],[Rivivalinta]],Sheet1!$C$1:$E$42,2,FALSE)</f>
        <v>Kärnprimärkapitalrelation, %</v>
      </c>
      <c r="D834" s="4" t="str">
        <f>VLOOKUP(Taulukko1[[#This Row],[Rivivalinta]],Sheet1!$C$1:$E$42,3,FALSE)</f>
        <v>CET 1 ratio, %</v>
      </c>
      <c r="E834" s="1" t="s">
        <v>48</v>
      </c>
      <c r="F834" s="2">
        <v>42369</v>
      </c>
      <c r="G834" s="7">
        <v>0.19359772934094507</v>
      </c>
    </row>
    <row r="835" spans="1:7" x14ac:dyDescent="0.2">
      <c r="A835" s="5">
        <v>38</v>
      </c>
      <c r="B835" s="4" t="s">
        <v>39</v>
      </c>
      <c r="C835" s="4" t="str">
        <f>VLOOKUP(Taulukko1[[#This Row],[Rivivalinta]],Sheet1!$C$1:$E$42,2,FALSE)</f>
        <v>Summa exponeringsbelopp (RWA)</v>
      </c>
      <c r="D835" s="4" t="str">
        <f>VLOOKUP(Taulukko1[[#This Row],[Rivivalinta]],Sheet1!$C$1:$E$42,3,FALSE)</f>
        <v>Total risk weighted assets (RWA)</v>
      </c>
      <c r="E835" s="1" t="s">
        <v>48</v>
      </c>
      <c r="F835" s="2">
        <v>42369</v>
      </c>
      <c r="G835" s="6">
        <v>1036219.328</v>
      </c>
    </row>
    <row r="836" spans="1:7" x14ac:dyDescent="0.2">
      <c r="A836" s="5">
        <v>39</v>
      </c>
      <c r="B836" s="4" t="s">
        <v>40</v>
      </c>
      <c r="C836" s="4" t="str">
        <f>VLOOKUP(Taulukko1[[#This Row],[Rivivalinta]],Sheet1!$C$1:$E$42,2,FALSE)</f>
        <v>Exponeringsbelopp för kredit-, motpart- och utspädningsrisker</v>
      </c>
      <c r="D836" s="4" t="str">
        <f>VLOOKUP(Taulukko1[[#This Row],[Rivivalinta]],Sheet1!$C$1:$E$42,3,FALSE)</f>
        <v>Credit and counterparty risks</v>
      </c>
      <c r="E836" s="1" t="s">
        <v>48</v>
      </c>
      <c r="F836" s="2">
        <v>42369</v>
      </c>
      <c r="G836" s="6">
        <v>930277.81400000001</v>
      </c>
    </row>
    <row r="837" spans="1:7" x14ac:dyDescent="0.2">
      <c r="A837" s="5">
        <v>40</v>
      </c>
      <c r="B837" s="4" t="s">
        <v>41</v>
      </c>
      <c r="C837" s="4" t="str">
        <f>VLOOKUP(Taulukko1[[#This Row],[Rivivalinta]],Sheet1!$C$1:$E$42,2,FALSE)</f>
        <v>Exponeringsbelopp för positions-, valutakurs- och råvarurisker</v>
      </c>
      <c r="D837" s="4" t="str">
        <f>VLOOKUP(Taulukko1[[#This Row],[Rivivalinta]],Sheet1!$C$1:$E$42,3,FALSE)</f>
        <v>Position, currency and commodity risks</v>
      </c>
      <c r="E837" s="1" t="s">
        <v>48</v>
      </c>
      <c r="F837" s="2">
        <v>42369</v>
      </c>
      <c r="G837" s="6">
        <v>20891.728999999999</v>
      </c>
    </row>
    <row r="838" spans="1:7" x14ac:dyDescent="0.2">
      <c r="A838" s="5">
        <v>41</v>
      </c>
      <c r="B838" s="4" t="s">
        <v>42</v>
      </c>
      <c r="C838" s="4" t="str">
        <f>VLOOKUP(Taulukko1[[#This Row],[Rivivalinta]],Sheet1!$C$1:$E$42,2,FALSE)</f>
        <v>Exponeringsbelopp för operativ risk</v>
      </c>
      <c r="D838" s="4" t="str">
        <f>VLOOKUP(Taulukko1[[#This Row],[Rivivalinta]],Sheet1!$C$1:$E$42,3,FALSE)</f>
        <v>Operational risks</v>
      </c>
      <c r="E838" s="1" t="s">
        <v>48</v>
      </c>
      <c r="F838" s="2">
        <v>42369</v>
      </c>
      <c r="G838" s="6">
        <v>79226.698999999993</v>
      </c>
    </row>
    <row r="839" spans="1:7" x14ac:dyDescent="0.2">
      <c r="A839" s="5">
        <v>42</v>
      </c>
      <c r="B839" s="4" t="s">
        <v>43</v>
      </c>
      <c r="C839" s="4" t="str">
        <f>VLOOKUP(Taulukko1[[#This Row],[Rivivalinta]],Sheet1!$C$1:$E$42,2,FALSE)</f>
        <v>Övriga riskexponeringar</v>
      </c>
      <c r="D839" s="4" t="str">
        <f>VLOOKUP(Taulukko1[[#This Row],[Rivivalinta]],Sheet1!$C$1:$E$42,3,FALSE)</f>
        <v>Other risks</v>
      </c>
      <c r="E839" s="1" t="s">
        <v>48</v>
      </c>
      <c r="F839" s="2">
        <v>42369</v>
      </c>
      <c r="G839" s="6">
        <v>5823.0860000000002</v>
      </c>
    </row>
    <row r="840" spans="1:7" x14ac:dyDescent="0.2">
      <c r="A840" s="5">
        <v>26</v>
      </c>
      <c r="B840" s="4" t="s">
        <v>54</v>
      </c>
      <c r="C840" s="4" t="str">
        <f>VLOOKUP(Taulukko1[[#This Row],[Rivivalinta]],Sheet1!$C$1:$E$42,2,FALSE)</f>
        <v>Avkastning på eget kapital (ROE), %</v>
      </c>
      <c r="D840" s="4" t="str">
        <f>VLOOKUP(Taulukko1[[#This Row],[Rivivalinta]],Sheet1!$C$1:$E$42,3,FALSE)</f>
        <v>Return on equity (ROE), %</v>
      </c>
      <c r="E840" s="1" t="s">
        <v>48</v>
      </c>
      <c r="F840" s="2">
        <v>42369</v>
      </c>
      <c r="G840" s="30">
        <v>4.8116585452808169E-2</v>
      </c>
    </row>
    <row r="841" spans="1:7" x14ac:dyDescent="0.2">
      <c r="A841" s="5">
        <v>27</v>
      </c>
      <c r="B841" s="4" t="s">
        <v>53</v>
      </c>
      <c r="C841" s="4" t="str">
        <f>VLOOKUP(Taulukko1[[#This Row],[Rivivalinta]],Sheet1!$C$1:$E$42,2,FALSE)</f>
        <v>Avkastning på total tillgångar (ROA), %</v>
      </c>
      <c r="D841" s="4" t="str">
        <f>VLOOKUP(Taulukko1[[#This Row],[Rivivalinta]],Sheet1!$C$1:$E$42,3,FALSE)</f>
        <v>Return on total assets (ROA), %</v>
      </c>
      <c r="E841" s="1" t="s">
        <v>48</v>
      </c>
      <c r="F841" s="2">
        <v>42369</v>
      </c>
      <c r="G841" s="7">
        <v>3.9744639786230248E-3</v>
      </c>
    </row>
    <row r="842" spans="1:7" x14ac:dyDescent="0.2">
      <c r="A842" s="5">
        <v>1</v>
      </c>
      <c r="B842" s="4" t="s">
        <v>5</v>
      </c>
      <c r="C842" s="4" t="str">
        <f>VLOOKUP(Taulukko1[[#This Row],[Rivivalinta]],Sheet1!$C$1:$E$42,2,FALSE)</f>
        <v>Räntenetto</v>
      </c>
      <c r="D842" s="4" t="str">
        <f>VLOOKUP(Taulukko1[[#This Row],[Rivivalinta]],Sheet1!$C$1:$E$42,3,FALSE)</f>
        <v>Net interest margin</v>
      </c>
      <c r="E842" s="1" t="s">
        <v>56</v>
      </c>
      <c r="F842" s="2">
        <v>42369</v>
      </c>
      <c r="G842" s="6">
        <v>196863.193</v>
      </c>
    </row>
    <row r="843" spans="1:7" x14ac:dyDescent="0.2">
      <c r="A843" s="5">
        <v>2</v>
      </c>
      <c r="B843" s="4" t="s">
        <v>6</v>
      </c>
      <c r="C843" s="4" t="str">
        <f>VLOOKUP(Taulukko1[[#This Row],[Rivivalinta]],Sheet1!$C$1:$E$42,2,FALSE)</f>
        <v>Netto, avgifts- och provisionsintäkter</v>
      </c>
      <c r="D843" s="4" t="str">
        <f>VLOOKUP(Taulukko1[[#This Row],[Rivivalinta]],Sheet1!$C$1:$E$42,3,FALSE)</f>
        <v>Net fee and commission income</v>
      </c>
      <c r="E843" s="1" t="s">
        <v>56</v>
      </c>
      <c r="F843" s="2">
        <v>42369</v>
      </c>
      <c r="G843" s="6">
        <v>96934.987999999998</v>
      </c>
    </row>
    <row r="844" spans="1:7" x14ac:dyDescent="0.2">
      <c r="A844" s="5">
        <v>3</v>
      </c>
      <c r="B844" s="4" t="s">
        <v>7</v>
      </c>
      <c r="C844" s="4" t="str">
        <f>VLOOKUP(Taulukko1[[#This Row],[Rivivalinta]],Sheet1!$C$1:$E$42,2,FALSE)</f>
        <v>Avgifts- och provisionsintäkter</v>
      </c>
      <c r="D844" s="4" t="str">
        <f>VLOOKUP(Taulukko1[[#This Row],[Rivivalinta]],Sheet1!$C$1:$E$42,3,FALSE)</f>
        <v>Fee and commission income</v>
      </c>
      <c r="E844" s="1" t="s">
        <v>56</v>
      </c>
      <c r="F844" s="2">
        <v>42369</v>
      </c>
      <c r="G844" s="6">
        <v>137172.78599999999</v>
      </c>
    </row>
    <row r="845" spans="1:7" x14ac:dyDescent="0.2">
      <c r="A845" s="5">
        <v>4</v>
      </c>
      <c r="B845" s="4" t="s">
        <v>8</v>
      </c>
      <c r="C845" s="4" t="str">
        <f>VLOOKUP(Taulukko1[[#This Row],[Rivivalinta]],Sheet1!$C$1:$E$42,2,FALSE)</f>
        <v>Avgifts- och provisionskostnader</v>
      </c>
      <c r="D845" s="4" t="str">
        <f>VLOOKUP(Taulukko1[[#This Row],[Rivivalinta]],Sheet1!$C$1:$E$42,3,FALSE)</f>
        <v>Fee and commission expenses</v>
      </c>
      <c r="E845" s="1" t="s">
        <v>56</v>
      </c>
      <c r="F845" s="2">
        <v>42369</v>
      </c>
      <c r="G845" s="6">
        <v>40237.798000000003</v>
      </c>
    </row>
    <row r="846" spans="1:7" x14ac:dyDescent="0.2">
      <c r="A846" s="5">
        <v>5</v>
      </c>
      <c r="B846" s="4" t="s">
        <v>9</v>
      </c>
      <c r="C846" s="4" t="str">
        <f>VLOOKUP(Taulukko1[[#This Row],[Rivivalinta]],Sheet1!$C$1:$E$42,2,FALSE)</f>
        <v>Nettointäkter från handel och investeringar</v>
      </c>
      <c r="D846" s="4" t="str">
        <f>VLOOKUP(Taulukko1[[#This Row],[Rivivalinta]],Sheet1!$C$1:$E$42,3,FALSE)</f>
        <v>Net trading and investing income</v>
      </c>
      <c r="E846" s="1" t="s">
        <v>56</v>
      </c>
      <c r="F846" s="2">
        <v>42369</v>
      </c>
      <c r="G846" s="6">
        <v>220699.50399999999</v>
      </c>
    </row>
    <row r="847" spans="1:7" x14ac:dyDescent="0.2">
      <c r="A847" s="5">
        <v>6</v>
      </c>
      <c r="B847" s="4" t="s">
        <v>10</v>
      </c>
      <c r="C847" s="4" t="str">
        <f>VLOOKUP(Taulukko1[[#This Row],[Rivivalinta]],Sheet1!$C$1:$E$42,2,FALSE)</f>
        <v>Övriga intäkter</v>
      </c>
      <c r="D847" s="4" t="str">
        <f>VLOOKUP(Taulukko1[[#This Row],[Rivivalinta]],Sheet1!$C$1:$E$42,3,FALSE)</f>
        <v>Other income</v>
      </c>
      <c r="E847" s="1" t="s">
        <v>56</v>
      </c>
      <c r="F847" s="2">
        <v>42369</v>
      </c>
      <c r="G847" s="6">
        <v>22392.794999999998</v>
      </c>
    </row>
    <row r="848" spans="1:7" x14ac:dyDescent="0.2">
      <c r="A848" s="5">
        <v>7</v>
      </c>
      <c r="B848" s="4" t="s">
        <v>11</v>
      </c>
      <c r="C848" s="4" t="str">
        <f>VLOOKUP(Taulukko1[[#This Row],[Rivivalinta]],Sheet1!$C$1:$E$42,2,FALSE)</f>
        <v>Totala inkomster</v>
      </c>
      <c r="D848" s="4" t="str">
        <f>VLOOKUP(Taulukko1[[#This Row],[Rivivalinta]],Sheet1!$C$1:$E$42,3,FALSE)</f>
        <v>Total income</v>
      </c>
      <c r="E848" s="1" t="s">
        <v>56</v>
      </c>
      <c r="F848" s="2">
        <v>42369</v>
      </c>
      <c r="G848" s="6">
        <v>536890.48</v>
      </c>
    </row>
    <row r="849" spans="1:7" x14ac:dyDescent="0.2">
      <c r="A849" s="5">
        <v>8</v>
      </c>
      <c r="B849" s="4" t="s">
        <v>12</v>
      </c>
      <c r="C849" s="4" t="str">
        <f>VLOOKUP(Taulukko1[[#This Row],[Rivivalinta]],Sheet1!$C$1:$E$42,2,FALSE)</f>
        <v>Totala kostnader</v>
      </c>
      <c r="D849" s="4" t="str">
        <f>VLOOKUP(Taulukko1[[#This Row],[Rivivalinta]],Sheet1!$C$1:$E$42,3,FALSE)</f>
        <v>Total expenses</v>
      </c>
      <c r="E849" s="1" t="s">
        <v>56</v>
      </c>
      <c r="F849" s="2">
        <v>42369</v>
      </c>
      <c r="G849" s="6">
        <v>157406.152</v>
      </c>
    </row>
    <row r="850" spans="1:7" x14ac:dyDescent="0.2">
      <c r="A850" s="5">
        <v>9</v>
      </c>
      <c r="B850" s="4" t="s">
        <v>13</v>
      </c>
      <c r="C850" s="4" t="str">
        <f>VLOOKUP(Taulukko1[[#This Row],[Rivivalinta]],Sheet1!$C$1:$E$42,2,FALSE)</f>
        <v>Nedskrivningar av lån och fordringar</v>
      </c>
      <c r="D850" s="4" t="str">
        <f>VLOOKUP(Taulukko1[[#This Row],[Rivivalinta]],Sheet1!$C$1:$E$42,3,FALSE)</f>
        <v>Impairments on loans and receivables</v>
      </c>
      <c r="E850" s="1" t="s">
        <v>56</v>
      </c>
      <c r="F850" s="2">
        <v>42369</v>
      </c>
      <c r="G850" s="6">
        <v>29685.968000000001</v>
      </c>
    </row>
    <row r="851" spans="1:7" x14ac:dyDescent="0.2">
      <c r="A851" s="5">
        <v>10</v>
      </c>
      <c r="B851" s="4" t="s">
        <v>14</v>
      </c>
      <c r="C851" s="4" t="str">
        <f>VLOOKUP(Taulukko1[[#This Row],[Rivivalinta]],Sheet1!$C$1:$E$42,2,FALSE)</f>
        <v>Rörelsevinst/-förlust</v>
      </c>
      <c r="D851" s="4" t="str">
        <f>VLOOKUP(Taulukko1[[#This Row],[Rivivalinta]],Sheet1!$C$1:$E$42,3,FALSE)</f>
        <v>Operatingprofit/-loss</v>
      </c>
      <c r="E851" s="1" t="s">
        <v>56</v>
      </c>
      <c r="F851" s="2">
        <v>42369</v>
      </c>
      <c r="G851" s="6">
        <v>349798.36</v>
      </c>
    </row>
    <row r="852" spans="1:7" x14ac:dyDescent="0.2">
      <c r="A852" s="5">
        <v>11</v>
      </c>
      <c r="B852" s="4" t="s">
        <v>15</v>
      </c>
      <c r="C852" s="4" t="str">
        <f>VLOOKUP(Taulukko1[[#This Row],[Rivivalinta]],Sheet1!$C$1:$E$42,2,FALSE)</f>
        <v>Kontanta medel och kassabehållning hos centralbanker</v>
      </c>
      <c r="D852" s="4" t="str">
        <f>VLOOKUP(Taulukko1[[#This Row],[Rivivalinta]],Sheet1!$C$1:$E$42,3,FALSE)</f>
        <v>Cash and cash balances at central banks</v>
      </c>
      <c r="E852" s="1" t="s">
        <v>56</v>
      </c>
      <c r="F852" s="2">
        <v>42369</v>
      </c>
      <c r="G852" s="6">
        <v>8796473.0629999992</v>
      </c>
    </row>
    <row r="853" spans="1:7" x14ac:dyDescent="0.2">
      <c r="A853" s="5">
        <v>12</v>
      </c>
      <c r="B853" s="4" t="s">
        <v>16</v>
      </c>
      <c r="C853" s="4" t="str">
        <f>VLOOKUP(Taulukko1[[#This Row],[Rivivalinta]],Sheet1!$C$1:$E$42,2,FALSE)</f>
        <v>Lån och förskott till kreditinstitut</v>
      </c>
      <c r="D853" s="4" t="str">
        <f>VLOOKUP(Taulukko1[[#This Row],[Rivivalinta]],Sheet1!$C$1:$E$42,3,FALSE)</f>
        <v>Loans and advances to credit institutions</v>
      </c>
      <c r="E853" s="1" t="s">
        <v>56</v>
      </c>
      <c r="F853" s="2">
        <v>42369</v>
      </c>
      <c r="G853" s="6">
        <v>9327636.898</v>
      </c>
    </row>
    <row r="854" spans="1:7" x14ac:dyDescent="0.2">
      <c r="A854" s="5">
        <v>13</v>
      </c>
      <c r="B854" s="4" t="s">
        <v>17</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56</v>
      </c>
      <c r="F854" s="2">
        <v>42369</v>
      </c>
      <c r="G854" s="6">
        <v>17207406.767000001</v>
      </c>
    </row>
    <row r="855" spans="1:7" x14ac:dyDescent="0.2">
      <c r="A855" s="5">
        <v>14</v>
      </c>
      <c r="B855" s="4" t="s">
        <v>18</v>
      </c>
      <c r="C855" s="4" t="str">
        <f>VLOOKUP(Taulukko1[[#This Row],[Rivivalinta]],Sheet1!$C$1:$E$42,2,FALSE)</f>
        <v>Värdepapper</v>
      </c>
      <c r="D855" s="4" t="str">
        <f>VLOOKUP(Taulukko1[[#This Row],[Rivivalinta]],Sheet1!$C$1:$E$42,3,FALSE)</f>
        <v>Debt securities</v>
      </c>
      <c r="E855" s="1" t="s">
        <v>56</v>
      </c>
      <c r="F855" s="2">
        <v>42369</v>
      </c>
      <c r="G855" s="6">
        <v>12330830.102</v>
      </c>
    </row>
    <row r="856" spans="1:7" x14ac:dyDescent="0.2">
      <c r="A856" s="5">
        <v>15</v>
      </c>
      <c r="B856" s="4" t="s">
        <v>62</v>
      </c>
      <c r="C856" s="4" t="str">
        <f>VLOOKUP(Taulukko1[[#This Row],[Rivivalinta]],Sheet1!$C$1:$E$42,2,FALSE)</f>
        <v xml:space="preserve">Derivat </v>
      </c>
      <c r="D856" s="4" t="str">
        <f>VLOOKUP(Taulukko1[[#This Row],[Rivivalinta]],Sheet1!$C$1:$E$42,3,FALSE)</f>
        <v xml:space="preserve">Derivatives </v>
      </c>
      <c r="E856" s="1" t="s">
        <v>56</v>
      </c>
      <c r="F856" s="2">
        <v>42369</v>
      </c>
      <c r="G856" s="6">
        <v>4993443.932</v>
      </c>
    </row>
    <row r="857" spans="1:7" x14ac:dyDescent="0.2">
      <c r="A857" s="5">
        <v>16</v>
      </c>
      <c r="B857" s="4" t="s">
        <v>20</v>
      </c>
      <c r="C857" s="4" t="str">
        <f>VLOOKUP(Taulukko1[[#This Row],[Rivivalinta]],Sheet1!$C$1:$E$42,2,FALSE)</f>
        <v>Övriga tillgångar</v>
      </c>
      <c r="D857" s="4" t="str">
        <f>VLOOKUP(Taulukko1[[#This Row],[Rivivalinta]],Sheet1!$C$1:$E$42,3,FALSE)</f>
        <v>Other assets</v>
      </c>
      <c r="E857" s="1" t="s">
        <v>56</v>
      </c>
      <c r="F857" s="2">
        <v>42369</v>
      </c>
      <c r="G857" s="6">
        <v>3073006.281</v>
      </c>
    </row>
    <row r="858" spans="1:7" x14ac:dyDescent="0.2">
      <c r="A858" s="5">
        <v>17</v>
      </c>
      <c r="B858" s="4" t="s">
        <v>21</v>
      </c>
      <c r="C858" s="4" t="str">
        <f>VLOOKUP(Taulukko1[[#This Row],[Rivivalinta]],Sheet1!$C$1:$E$42,2,FALSE)</f>
        <v>SUMMA TILLGÅNGAR</v>
      </c>
      <c r="D858" s="4" t="str">
        <f>VLOOKUP(Taulukko1[[#This Row],[Rivivalinta]],Sheet1!$C$1:$E$42,3,FALSE)</f>
        <v>TOTAL ASSETS</v>
      </c>
      <c r="E858" s="1" t="s">
        <v>56</v>
      </c>
      <c r="F858" s="2">
        <v>42369</v>
      </c>
      <c r="G858" s="6">
        <v>55728797.042999998</v>
      </c>
    </row>
    <row r="859" spans="1:7" x14ac:dyDescent="0.2">
      <c r="A859" s="5">
        <v>18</v>
      </c>
      <c r="B859" s="4" t="s">
        <v>22</v>
      </c>
      <c r="C859" s="4" t="str">
        <f>VLOOKUP(Taulukko1[[#This Row],[Rivivalinta]],Sheet1!$C$1:$E$42,2,FALSE)</f>
        <v>Inlåning från kreditinstitut</v>
      </c>
      <c r="D859" s="4" t="str">
        <f>VLOOKUP(Taulukko1[[#This Row],[Rivivalinta]],Sheet1!$C$1:$E$42,3,FALSE)</f>
        <v>Deposits from credit institutions</v>
      </c>
      <c r="E859" s="1" t="s">
        <v>56</v>
      </c>
      <c r="F859" s="2">
        <v>42369</v>
      </c>
      <c r="G859" s="6">
        <v>7470981.3130000001</v>
      </c>
    </row>
    <row r="860" spans="1:7" x14ac:dyDescent="0.2">
      <c r="A860" s="5">
        <v>19</v>
      </c>
      <c r="B860" s="4" t="s">
        <v>23</v>
      </c>
      <c r="C860" s="4" t="str">
        <f>VLOOKUP(Taulukko1[[#This Row],[Rivivalinta]],Sheet1!$C$1:$E$42,2,FALSE)</f>
        <v>Inlåning från allmänheten och offentliga samfund</v>
      </c>
      <c r="D860" s="4" t="str">
        <f>VLOOKUP(Taulukko1[[#This Row],[Rivivalinta]],Sheet1!$C$1:$E$42,3,FALSE)</f>
        <v>Deposits from the public and public sector entities</v>
      </c>
      <c r="E860" s="1" t="s">
        <v>56</v>
      </c>
      <c r="F860" s="2">
        <v>42369</v>
      </c>
      <c r="G860" s="6">
        <v>15390798.753</v>
      </c>
    </row>
    <row r="861" spans="1:7" x14ac:dyDescent="0.2">
      <c r="A861" s="5">
        <v>20</v>
      </c>
      <c r="B861" s="4" t="s">
        <v>24</v>
      </c>
      <c r="C861" s="4" t="str">
        <f>VLOOKUP(Taulukko1[[#This Row],[Rivivalinta]],Sheet1!$C$1:$E$42,2,FALSE)</f>
        <v>Emitterade skuldebrev</v>
      </c>
      <c r="D861" s="4" t="str">
        <f>VLOOKUP(Taulukko1[[#This Row],[Rivivalinta]],Sheet1!$C$1:$E$42,3,FALSE)</f>
        <v>Debt securities issued</v>
      </c>
      <c r="E861" s="1" t="s">
        <v>56</v>
      </c>
      <c r="F861" s="2">
        <v>42369</v>
      </c>
      <c r="G861" s="6">
        <v>21366665.028000001</v>
      </c>
    </row>
    <row r="862" spans="1:7" x14ac:dyDescent="0.2">
      <c r="A862" s="5">
        <v>22</v>
      </c>
      <c r="B862" s="4" t="s">
        <v>19</v>
      </c>
      <c r="C862" s="4" t="str">
        <f>VLOOKUP(Taulukko1[[#This Row],[Rivivalinta]],Sheet1!$C$1:$E$42,2,FALSE)</f>
        <v>Derivat</v>
      </c>
      <c r="D862" s="4" t="str">
        <f>VLOOKUP(Taulukko1[[#This Row],[Rivivalinta]],Sheet1!$C$1:$E$42,3,FALSE)</f>
        <v>Derivatives</v>
      </c>
      <c r="E862" s="1" t="s">
        <v>56</v>
      </c>
      <c r="F862" s="2">
        <v>42369</v>
      </c>
      <c r="G862" s="6">
        <v>4976822.9419999998</v>
      </c>
    </row>
    <row r="863" spans="1:7" x14ac:dyDescent="0.2">
      <c r="A863" s="5">
        <v>23</v>
      </c>
      <c r="B863" s="4" t="s">
        <v>25</v>
      </c>
      <c r="C863" s="4" t="str">
        <f>VLOOKUP(Taulukko1[[#This Row],[Rivivalinta]],Sheet1!$C$1:$E$42,2,FALSE)</f>
        <v>Eget kapital</v>
      </c>
      <c r="D863" s="4" t="str">
        <f>VLOOKUP(Taulukko1[[#This Row],[Rivivalinta]],Sheet1!$C$1:$E$42,3,FALSE)</f>
        <v>Total equity</v>
      </c>
      <c r="E863" s="1" t="s">
        <v>56</v>
      </c>
      <c r="F863" s="2">
        <v>42369</v>
      </c>
      <c r="G863" s="6">
        <v>2142463.0240000002</v>
      </c>
    </row>
    <row r="864" spans="1:7" x14ac:dyDescent="0.2">
      <c r="A864" s="5">
        <v>21</v>
      </c>
      <c r="B864" s="4" t="s">
        <v>26</v>
      </c>
      <c r="C864" s="4" t="str">
        <f>VLOOKUP(Taulukko1[[#This Row],[Rivivalinta]],Sheet1!$C$1:$E$42,2,FALSE)</f>
        <v>Övriga skulder</v>
      </c>
      <c r="D864" s="4" t="str">
        <f>VLOOKUP(Taulukko1[[#This Row],[Rivivalinta]],Sheet1!$C$1:$E$42,3,FALSE)</f>
        <v>Other liabilities</v>
      </c>
      <c r="E864" s="1" t="s">
        <v>56</v>
      </c>
      <c r="F864" s="2">
        <v>42369</v>
      </c>
      <c r="G864" s="6">
        <v>4381065.9859999996</v>
      </c>
    </row>
    <row r="865" spans="1:7" x14ac:dyDescent="0.2">
      <c r="A865" s="5">
        <v>24</v>
      </c>
      <c r="B865" s="4" t="s">
        <v>27</v>
      </c>
      <c r="C865" s="4" t="str">
        <f>VLOOKUP(Taulukko1[[#This Row],[Rivivalinta]],Sheet1!$C$1:$E$42,2,FALSE)</f>
        <v>SUMMA EGET KAPITAL OCH SKULDER</v>
      </c>
      <c r="D865" s="4" t="str">
        <f>VLOOKUP(Taulukko1[[#This Row],[Rivivalinta]],Sheet1!$C$1:$E$42,3,FALSE)</f>
        <v>TOTAL EQUITY AND LIABILITIES</v>
      </c>
      <c r="E865" s="1" t="s">
        <v>56</v>
      </c>
      <c r="F865" s="2">
        <v>42369</v>
      </c>
      <c r="G865" s="6">
        <v>55728797.045999996</v>
      </c>
    </row>
    <row r="866" spans="1:7" x14ac:dyDescent="0.2">
      <c r="A866" s="5">
        <v>25</v>
      </c>
      <c r="B866" s="4" t="s">
        <v>28</v>
      </c>
      <c r="C866" s="4" t="str">
        <f>VLOOKUP(Taulukko1[[#This Row],[Rivivalinta]],Sheet1!$C$1:$E$42,2,FALSE)</f>
        <v>Exponering utanför balansräkningen</v>
      </c>
      <c r="D866" s="4" t="str">
        <f>VLOOKUP(Taulukko1[[#This Row],[Rivivalinta]],Sheet1!$C$1:$E$42,3,FALSE)</f>
        <v>Off balance sheet exposures</v>
      </c>
      <c r="E866" s="1" t="s">
        <v>56</v>
      </c>
      <c r="F866" s="2">
        <v>42369</v>
      </c>
      <c r="G866" s="6">
        <v>119104428.778</v>
      </c>
    </row>
    <row r="867" spans="1:7" x14ac:dyDescent="0.2">
      <c r="A867" s="5">
        <v>28</v>
      </c>
      <c r="B867" s="4" t="s">
        <v>29</v>
      </c>
      <c r="C867" s="4" t="str">
        <f>VLOOKUP(Taulukko1[[#This Row],[Rivivalinta]],Sheet1!$C$1:$E$42,2,FALSE)</f>
        <v>Kostnader/intäkter, %</v>
      </c>
      <c r="D867" s="4" t="str">
        <f>VLOOKUP(Taulukko1[[#This Row],[Rivivalinta]],Sheet1!$C$1:$E$42,3,FALSE)</f>
        <v>Cost/income ratio, %</v>
      </c>
      <c r="E867" s="1" t="s">
        <v>56</v>
      </c>
      <c r="F867" s="2">
        <v>42369</v>
      </c>
      <c r="G867" s="7">
        <v>0.26345905980523932</v>
      </c>
    </row>
    <row r="868" spans="1:7" x14ac:dyDescent="0.2">
      <c r="A868" s="5">
        <v>29</v>
      </c>
      <c r="B868" s="4" t="s">
        <v>30</v>
      </c>
      <c r="C868" s="4" t="str">
        <f>VLOOKUP(Taulukko1[[#This Row],[Rivivalinta]],Sheet1!$C$1:$E$42,2,FALSE)</f>
        <v>Nödlidande exponeringar/Exponeringar, %</v>
      </c>
      <c r="D868" s="4" t="str">
        <f>VLOOKUP(Taulukko1[[#This Row],[Rivivalinta]],Sheet1!$C$1:$E$42,3,FALSE)</f>
        <v>Non-performing exposures/Exposures, %</v>
      </c>
      <c r="E868" s="1" t="s">
        <v>56</v>
      </c>
      <c r="F868" s="2">
        <v>42369</v>
      </c>
      <c r="G868" s="7">
        <v>1.0460013519157995E-2</v>
      </c>
    </row>
    <row r="869" spans="1:7" x14ac:dyDescent="0.2">
      <c r="A869" s="5">
        <v>30</v>
      </c>
      <c r="B869" s="4" t="s">
        <v>31</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56</v>
      </c>
      <c r="F869" s="2">
        <v>42369</v>
      </c>
      <c r="G869" s="7">
        <v>0.6096207144492064</v>
      </c>
    </row>
    <row r="870" spans="1:7" x14ac:dyDescent="0.2">
      <c r="A870" s="5">
        <v>31</v>
      </c>
      <c r="B870" s="4" t="s">
        <v>32</v>
      </c>
      <c r="C870" s="4" t="str">
        <f>VLOOKUP(Taulukko1[[#This Row],[Rivivalinta]],Sheet1!$C$1:$E$42,2,FALSE)</f>
        <v>Kapitalbas</v>
      </c>
      <c r="D870" s="4" t="str">
        <f>VLOOKUP(Taulukko1[[#This Row],[Rivivalinta]],Sheet1!$C$1:$E$42,3,FALSE)</f>
        <v>Own funds</v>
      </c>
      <c r="E870" s="1" t="s">
        <v>56</v>
      </c>
      <c r="F870" s="2">
        <v>42369</v>
      </c>
      <c r="G870" s="6">
        <v>4013608.0813000002</v>
      </c>
    </row>
    <row r="871" spans="1:7" x14ac:dyDescent="0.2">
      <c r="A871" s="5">
        <v>32</v>
      </c>
      <c r="B871" s="4" t="s">
        <v>33</v>
      </c>
      <c r="C871" s="4" t="str">
        <f>VLOOKUP(Taulukko1[[#This Row],[Rivivalinta]],Sheet1!$C$1:$E$42,2,FALSE)</f>
        <v>Kärnprimärkapital (CET 1)</v>
      </c>
      <c r="D871" s="4" t="str">
        <f>VLOOKUP(Taulukko1[[#This Row],[Rivivalinta]],Sheet1!$C$1:$E$42,3,FALSE)</f>
        <v>Common equity tier 1 capital (CET1)</v>
      </c>
      <c r="E871" s="1" t="s">
        <v>56</v>
      </c>
      <c r="F871" s="2">
        <v>42369</v>
      </c>
      <c r="G871" s="6">
        <v>2614853.3763000001</v>
      </c>
    </row>
    <row r="872" spans="1:7" x14ac:dyDescent="0.2">
      <c r="A872" s="5">
        <v>33</v>
      </c>
      <c r="B872" s="4" t="s">
        <v>34</v>
      </c>
      <c r="C872" s="4" t="str">
        <f>VLOOKUP(Taulukko1[[#This Row],[Rivivalinta]],Sheet1!$C$1:$E$42,2,FALSE)</f>
        <v>Övrigt primärkapital (AT 1)</v>
      </c>
      <c r="D872" s="4" t="str">
        <f>VLOOKUP(Taulukko1[[#This Row],[Rivivalinta]],Sheet1!$C$1:$E$42,3,FALSE)</f>
        <v>Additional tier 1 capital (AT 1)</v>
      </c>
      <c r="E872" s="1" t="s">
        <v>56</v>
      </c>
      <c r="F872" s="2">
        <v>42369</v>
      </c>
      <c r="G872" s="6">
        <v>191565.5</v>
      </c>
    </row>
    <row r="873" spans="1:7" x14ac:dyDescent="0.2">
      <c r="A873" s="5">
        <v>34</v>
      </c>
      <c r="B873" s="4" t="s">
        <v>35</v>
      </c>
      <c r="C873" s="4" t="str">
        <f>VLOOKUP(Taulukko1[[#This Row],[Rivivalinta]],Sheet1!$C$1:$E$42,2,FALSE)</f>
        <v>Supplementärkapital (T2)</v>
      </c>
      <c r="D873" s="4" t="str">
        <f>VLOOKUP(Taulukko1[[#This Row],[Rivivalinta]],Sheet1!$C$1:$E$42,3,FALSE)</f>
        <v>Tier 2 capital (T2)</v>
      </c>
      <c r="E873" s="1" t="s">
        <v>56</v>
      </c>
      <c r="F873" s="2">
        <v>42369</v>
      </c>
      <c r="G873" s="6">
        <v>1207189.2050000001</v>
      </c>
    </row>
    <row r="874" spans="1:7" x14ac:dyDescent="0.2">
      <c r="A874" s="5">
        <v>35</v>
      </c>
      <c r="B874" s="4" t="s">
        <v>36</v>
      </c>
      <c r="C874" s="4" t="str">
        <f>VLOOKUP(Taulukko1[[#This Row],[Rivivalinta]],Sheet1!$C$1:$E$42,2,FALSE)</f>
        <v>Summa kapitalrelationer, %</v>
      </c>
      <c r="D874" s="4" t="str">
        <f>VLOOKUP(Taulukko1[[#This Row],[Rivivalinta]],Sheet1!$C$1:$E$42,3,FALSE)</f>
        <v>Own funds ratio, %</v>
      </c>
      <c r="E874" s="1" t="s">
        <v>56</v>
      </c>
      <c r="F874" s="2">
        <v>42369</v>
      </c>
      <c r="G874" s="7">
        <v>0.1976353674289584</v>
      </c>
    </row>
    <row r="875" spans="1:7" x14ac:dyDescent="0.2">
      <c r="A875" s="5">
        <v>36</v>
      </c>
      <c r="B875" s="4" t="s">
        <v>37</v>
      </c>
      <c r="C875" s="4" t="str">
        <f>VLOOKUP(Taulukko1[[#This Row],[Rivivalinta]],Sheet1!$C$1:$E$42,2,FALSE)</f>
        <v>Primärkapitalrelation, %</v>
      </c>
      <c r="D875" s="4" t="str">
        <f>VLOOKUP(Taulukko1[[#This Row],[Rivivalinta]],Sheet1!$C$1:$E$42,3,FALSE)</f>
        <v>Tier 1 ratio, %</v>
      </c>
      <c r="E875" s="1" t="s">
        <v>56</v>
      </c>
      <c r="F875" s="2">
        <v>42369</v>
      </c>
      <c r="G875" s="7">
        <v>0.13819177521624526</v>
      </c>
    </row>
    <row r="876" spans="1:7" x14ac:dyDescent="0.2">
      <c r="A876" s="5">
        <v>37</v>
      </c>
      <c r="B876" s="4" t="s">
        <v>38</v>
      </c>
      <c r="C876" s="4" t="str">
        <f>VLOOKUP(Taulukko1[[#This Row],[Rivivalinta]],Sheet1!$C$1:$E$42,2,FALSE)</f>
        <v>Kärnprimärkapitalrelation, %</v>
      </c>
      <c r="D876" s="4" t="str">
        <f>VLOOKUP(Taulukko1[[#This Row],[Rivivalinta]],Sheet1!$C$1:$E$42,3,FALSE)</f>
        <v>CET 1 ratio, %</v>
      </c>
      <c r="E876" s="1" t="s">
        <v>56</v>
      </c>
      <c r="F876" s="2">
        <v>42369</v>
      </c>
      <c r="G876" s="7">
        <v>0.12875883676976163</v>
      </c>
    </row>
    <row r="877" spans="1:7" x14ac:dyDescent="0.2">
      <c r="A877" s="5">
        <v>38</v>
      </c>
      <c r="B877" s="4" t="s">
        <v>39</v>
      </c>
      <c r="C877" s="4" t="str">
        <f>VLOOKUP(Taulukko1[[#This Row],[Rivivalinta]],Sheet1!$C$1:$E$42,2,FALSE)</f>
        <v>Summa exponeringsbelopp (RWA)</v>
      </c>
      <c r="D877" s="4" t="str">
        <f>VLOOKUP(Taulukko1[[#This Row],[Rivivalinta]],Sheet1!$C$1:$E$42,3,FALSE)</f>
        <v>Total risk weighted assets (RWA)</v>
      </c>
      <c r="E877" s="1" t="s">
        <v>56</v>
      </c>
      <c r="F877" s="2">
        <v>42369</v>
      </c>
      <c r="G877" s="6">
        <v>20308146.934999999</v>
      </c>
    </row>
    <row r="878" spans="1:7" x14ac:dyDescent="0.2">
      <c r="A878" s="5">
        <v>39</v>
      </c>
      <c r="B878" s="4" t="s">
        <v>40</v>
      </c>
      <c r="C878" s="4" t="str">
        <f>VLOOKUP(Taulukko1[[#This Row],[Rivivalinta]],Sheet1!$C$1:$E$42,2,FALSE)</f>
        <v>Exponeringsbelopp för kredit-, motpart- och utspädningsrisker</v>
      </c>
      <c r="D878" s="4" t="str">
        <f>VLOOKUP(Taulukko1[[#This Row],[Rivivalinta]],Sheet1!$C$1:$E$42,3,FALSE)</f>
        <v>Credit and counterparty risks</v>
      </c>
      <c r="E878" s="1" t="s">
        <v>56</v>
      </c>
      <c r="F878" s="2">
        <v>42369</v>
      </c>
      <c r="G878" s="6">
        <v>17265632.585000001</v>
      </c>
    </row>
    <row r="879" spans="1:7" x14ac:dyDescent="0.2">
      <c r="A879" s="5">
        <v>40</v>
      </c>
      <c r="B879" s="4" t="s">
        <v>41</v>
      </c>
      <c r="C879" s="4" t="str">
        <f>VLOOKUP(Taulukko1[[#This Row],[Rivivalinta]],Sheet1!$C$1:$E$42,2,FALSE)</f>
        <v>Exponeringsbelopp för positions-, valutakurs- och råvarurisker</v>
      </c>
      <c r="D879" s="4" t="str">
        <f>VLOOKUP(Taulukko1[[#This Row],[Rivivalinta]],Sheet1!$C$1:$E$42,3,FALSE)</f>
        <v>Position, currency and commodity risks</v>
      </c>
      <c r="E879" s="1" t="s">
        <v>56</v>
      </c>
      <c r="F879" s="2">
        <v>42369</v>
      </c>
      <c r="G879" s="6">
        <v>1449640.2424999999</v>
      </c>
    </row>
    <row r="880" spans="1:7" x14ac:dyDescent="0.2">
      <c r="A880" s="5">
        <v>41</v>
      </c>
      <c r="B880" s="4" t="s">
        <v>42</v>
      </c>
      <c r="C880" s="4" t="str">
        <f>VLOOKUP(Taulukko1[[#This Row],[Rivivalinta]],Sheet1!$C$1:$E$42,2,FALSE)</f>
        <v>Exponeringsbelopp för operativ risk</v>
      </c>
      <c r="D880" s="4" t="str">
        <f>VLOOKUP(Taulukko1[[#This Row],[Rivivalinta]],Sheet1!$C$1:$E$42,3,FALSE)</f>
        <v>Operational risks</v>
      </c>
      <c r="E880" s="1" t="s">
        <v>56</v>
      </c>
      <c r="F880" s="2">
        <v>42369</v>
      </c>
      <c r="G880" s="6">
        <v>1202658.2749999999</v>
      </c>
    </row>
    <row r="881" spans="1:7" x14ac:dyDescent="0.2">
      <c r="A881" s="5">
        <v>42</v>
      </c>
      <c r="B881" s="4" t="s">
        <v>43</v>
      </c>
      <c r="C881" s="4" t="str">
        <f>VLOOKUP(Taulukko1[[#This Row],[Rivivalinta]],Sheet1!$C$1:$E$42,2,FALSE)</f>
        <v>Övriga riskexponeringar</v>
      </c>
      <c r="D881" s="4" t="str">
        <f>VLOOKUP(Taulukko1[[#This Row],[Rivivalinta]],Sheet1!$C$1:$E$42,3,FALSE)</f>
        <v>Other risks</v>
      </c>
      <c r="E881" s="1" t="s">
        <v>56</v>
      </c>
      <c r="F881" s="2">
        <v>42369</v>
      </c>
      <c r="G881" s="6">
        <v>390215.83266000001</v>
      </c>
    </row>
    <row r="882" spans="1:7" x14ac:dyDescent="0.2">
      <c r="A882" s="5">
        <v>26</v>
      </c>
      <c r="B882" s="4" t="s">
        <v>54</v>
      </c>
      <c r="C882" s="4" t="str">
        <f>VLOOKUP(Taulukko1[[#This Row],[Rivivalinta]],Sheet1!$C$1:$E$42,2,FALSE)</f>
        <v>Avkastning på eget kapital (ROE), %</v>
      </c>
      <c r="D882" s="4" t="str">
        <f>VLOOKUP(Taulukko1[[#This Row],[Rivivalinta]],Sheet1!$C$1:$E$42,3,FALSE)</f>
        <v>Return on equity (ROE), %</v>
      </c>
      <c r="E882" s="1" t="s">
        <v>56</v>
      </c>
      <c r="F882" s="2">
        <v>42369</v>
      </c>
      <c r="G882" s="30">
        <v>0.10617123257331708</v>
      </c>
    </row>
    <row r="883" spans="1:7" x14ac:dyDescent="0.2">
      <c r="A883" s="5">
        <v>27</v>
      </c>
      <c r="B883" s="4" t="s">
        <v>53</v>
      </c>
      <c r="C883" s="4" t="str">
        <f>VLOOKUP(Taulukko1[[#This Row],[Rivivalinta]],Sheet1!$C$1:$E$42,2,FALSE)</f>
        <v>Avkastning på total tillgångar (ROA), %</v>
      </c>
      <c r="D883" s="4" t="str">
        <f>VLOOKUP(Taulukko1[[#This Row],[Rivivalinta]],Sheet1!$C$1:$E$42,3,FALSE)</f>
        <v>Return on total assets (ROA), %</v>
      </c>
      <c r="E883" s="1" t="s">
        <v>56</v>
      </c>
      <c r="F883" s="2">
        <v>42369</v>
      </c>
      <c r="G883" s="7">
        <v>4.3648357209251469E-3</v>
      </c>
    </row>
    <row r="884" spans="1:7" x14ac:dyDescent="0.2">
      <c r="A884" s="5">
        <v>1</v>
      </c>
      <c r="B884" s="4" t="s">
        <v>5</v>
      </c>
      <c r="C884" s="4" t="str">
        <f>VLOOKUP(Taulukko1[[#This Row],[Rivivalinta]],Sheet1!$C$1:$E$42,2,FALSE)</f>
        <v>Räntenetto</v>
      </c>
      <c r="D884" s="4" t="str">
        <f>VLOOKUP(Taulukko1[[#This Row],[Rivivalinta]],Sheet1!$C$1:$E$42,3,FALSE)</f>
        <v>Net interest margin</v>
      </c>
      <c r="E884" s="1" t="s">
        <v>49</v>
      </c>
      <c r="F884" s="2">
        <v>42369</v>
      </c>
      <c r="G884" s="6">
        <v>72358.292260000002</v>
      </c>
    </row>
    <row r="885" spans="1:7" x14ac:dyDescent="0.2">
      <c r="A885" s="5">
        <v>2</v>
      </c>
      <c r="B885" s="4" t="s">
        <v>6</v>
      </c>
      <c r="C885" s="4" t="str">
        <f>VLOOKUP(Taulukko1[[#This Row],[Rivivalinta]],Sheet1!$C$1:$E$42,2,FALSE)</f>
        <v>Netto, avgifts- och provisionsintäkter</v>
      </c>
      <c r="D885" s="4" t="str">
        <f>VLOOKUP(Taulukko1[[#This Row],[Rivivalinta]],Sheet1!$C$1:$E$42,3,FALSE)</f>
        <v>Net fee and commission income</v>
      </c>
      <c r="E885" s="1" t="s">
        <v>49</v>
      </c>
      <c r="F885" s="2">
        <v>42369</v>
      </c>
      <c r="G885" s="6">
        <v>25294.363529999999</v>
      </c>
    </row>
    <row r="886" spans="1:7" x14ac:dyDescent="0.2">
      <c r="A886" s="5">
        <v>3</v>
      </c>
      <c r="B886" s="4" t="s">
        <v>7</v>
      </c>
      <c r="C886" s="4" t="str">
        <f>VLOOKUP(Taulukko1[[#This Row],[Rivivalinta]],Sheet1!$C$1:$E$42,2,FALSE)</f>
        <v>Avgifts- och provisionsintäkter</v>
      </c>
      <c r="D886" s="4" t="str">
        <f>VLOOKUP(Taulukko1[[#This Row],[Rivivalinta]],Sheet1!$C$1:$E$42,3,FALSE)</f>
        <v>Fee and commission income</v>
      </c>
      <c r="E886" s="1" t="s">
        <v>49</v>
      </c>
      <c r="F886" s="2">
        <v>42369</v>
      </c>
      <c r="G886" s="6">
        <v>29677.38624</v>
      </c>
    </row>
    <row r="887" spans="1:7" x14ac:dyDescent="0.2">
      <c r="A887" s="5">
        <v>4</v>
      </c>
      <c r="B887" s="4" t="s">
        <v>8</v>
      </c>
      <c r="C887" s="4" t="str">
        <f>VLOOKUP(Taulukko1[[#This Row],[Rivivalinta]],Sheet1!$C$1:$E$42,2,FALSE)</f>
        <v>Avgifts- och provisionskostnader</v>
      </c>
      <c r="D887" s="4" t="str">
        <f>VLOOKUP(Taulukko1[[#This Row],[Rivivalinta]],Sheet1!$C$1:$E$42,3,FALSE)</f>
        <v>Fee and commission expenses</v>
      </c>
      <c r="E887" s="1" t="s">
        <v>49</v>
      </c>
      <c r="F887" s="2">
        <v>42369</v>
      </c>
      <c r="G887" s="6">
        <v>4383.0227100000002</v>
      </c>
    </row>
    <row r="888" spans="1:7" x14ac:dyDescent="0.2">
      <c r="A888" s="5">
        <v>5</v>
      </c>
      <c r="B888" s="4" t="s">
        <v>9</v>
      </c>
      <c r="C888" s="4" t="str">
        <f>VLOOKUP(Taulukko1[[#This Row],[Rivivalinta]],Sheet1!$C$1:$E$42,2,FALSE)</f>
        <v>Nettointäkter från handel och investeringar</v>
      </c>
      <c r="D888" s="4" t="str">
        <f>VLOOKUP(Taulukko1[[#This Row],[Rivivalinta]],Sheet1!$C$1:$E$42,3,FALSE)</f>
        <v>Net trading and investing income</v>
      </c>
      <c r="E888" s="1" t="s">
        <v>49</v>
      </c>
      <c r="F888" s="2">
        <v>42369</v>
      </c>
      <c r="G888" s="6">
        <v>12491.032770942998</v>
      </c>
    </row>
    <row r="889" spans="1:7" x14ac:dyDescent="0.2">
      <c r="A889" s="5">
        <v>6</v>
      </c>
      <c r="B889" s="4" t="s">
        <v>10</v>
      </c>
      <c r="C889" s="4" t="str">
        <f>VLOOKUP(Taulukko1[[#This Row],[Rivivalinta]],Sheet1!$C$1:$E$42,2,FALSE)</f>
        <v>Övriga intäkter</v>
      </c>
      <c r="D889" s="4" t="str">
        <f>VLOOKUP(Taulukko1[[#This Row],[Rivivalinta]],Sheet1!$C$1:$E$42,3,FALSE)</f>
        <v>Other income</v>
      </c>
      <c r="E889" s="1" t="s">
        <v>49</v>
      </c>
      <c r="F889" s="2">
        <v>42369</v>
      </c>
      <c r="G889" s="6">
        <v>16002.19687</v>
      </c>
    </row>
    <row r="890" spans="1:7" x14ac:dyDescent="0.2">
      <c r="A890" s="5">
        <v>7</v>
      </c>
      <c r="B890" s="4" t="s">
        <v>11</v>
      </c>
      <c r="C890" s="4" t="str">
        <f>VLOOKUP(Taulukko1[[#This Row],[Rivivalinta]],Sheet1!$C$1:$E$42,2,FALSE)</f>
        <v>Totala inkomster</v>
      </c>
      <c r="D890" s="4" t="str">
        <f>VLOOKUP(Taulukko1[[#This Row],[Rivivalinta]],Sheet1!$C$1:$E$42,3,FALSE)</f>
        <v>Total income</v>
      </c>
      <c r="E890" s="1" t="s">
        <v>49</v>
      </c>
      <c r="F890" s="2">
        <v>42369</v>
      </c>
      <c r="G890" s="6">
        <v>126145.885430943</v>
      </c>
    </row>
    <row r="891" spans="1:7" x14ac:dyDescent="0.2">
      <c r="A891" s="5">
        <v>8</v>
      </c>
      <c r="B891" s="4" t="s">
        <v>12</v>
      </c>
      <c r="C891" s="4" t="str">
        <f>VLOOKUP(Taulukko1[[#This Row],[Rivivalinta]],Sheet1!$C$1:$E$42,2,FALSE)</f>
        <v>Totala kostnader</v>
      </c>
      <c r="D891" s="4" t="str">
        <f>VLOOKUP(Taulukko1[[#This Row],[Rivivalinta]],Sheet1!$C$1:$E$42,3,FALSE)</f>
        <v>Total expenses</v>
      </c>
      <c r="E891" s="1" t="s">
        <v>49</v>
      </c>
      <c r="F891" s="2">
        <v>42369</v>
      </c>
      <c r="G891" s="6">
        <v>105969.24473000001</v>
      </c>
    </row>
    <row r="892" spans="1:7" x14ac:dyDescent="0.2">
      <c r="A892" s="5">
        <v>9</v>
      </c>
      <c r="B892" s="4" t="s">
        <v>13</v>
      </c>
      <c r="C892" s="4" t="str">
        <f>VLOOKUP(Taulukko1[[#This Row],[Rivivalinta]],Sheet1!$C$1:$E$42,2,FALSE)</f>
        <v>Nedskrivningar av lån och fordringar</v>
      </c>
      <c r="D892" s="4" t="str">
        <f>VLOOKUP(Taulukko1[[#This Row],[Rivivalinta]],Sheet1!$C$1:$E$42,3,FALSE)</f>
        <v>Impairments on loans and receivables</v>
      </c>
      <c r="E892" s="1" t="s">
        <v>49</v>
      </c>
      <c r="F892" s="2">
        <v>42369</v>
      </c>
      <c r="G892" s="6">
        <v>422.64933000000002</v>
      </c>
    </row>
    <row r="893" spans="1:7" x14ac:dyDescent="0.2">
      <c r="A893" s="5">
        <v>10</v>
      </c>
      <c r="B893" s="4" t="s">
        <v>14</v>
      </c>
      <c r="C893" s="4" t="str">
        <f>VLOOKUP(Taulukko1[[#This Row],[Rivivalinta]],Sheet1!$C$1:$E$42,2,FALSE)</f>
        <v>Rörelsevinst/-förlust</v>
      </c>
      <c r="D893" s="4" t="str">
        <f>VLOOKUP(Taulukko1[[#This Row],[Rivivalinta]],Sheet1!$C$1:$E$42,3,FALSE)</f>
        <v>Operatingprofit/-loss</v>
      </c>
      <c r="E893" s="1" t="s">
        <v>49</v>
      </c>
      <c r="F893" s="2">
        <v>42369</v>
      </c>
      <c r="G893" s="6">
        <v>19753.991370943</v>
      </c>
    </row>
    <row r="894" spans="1:7" x14ac:dyDescent="0.2">
      <c r="A894" s="5">
        <v>11</v>
      </c>
      <c r="B894" s="4" t="s">
        <v>15</v>
      </c>
      <c r="C894" s="4" t="str">
        <f>VLOOKUP(Taulukko1[[#This Row],[Rivivalinta]],Sheet1!$C$1:$E$42,2,FALSE)</f>
        <v>Kontanta medel och kassabehållning hos centralbanker</v>
      </c>
      <c r="D894" s="4" t="str">
        <f>VLOOKUP(Taulukko1[[#This Row],[Rivivalinta]],Sheet1!$C$1:$E$42,3,FALSE)</f>
        <v>Cash and cash balances at central banks</v>
      </c>
      <c r="E894" s="1" t="s">
        <v>49</v>
      </c>
      <c r="F894" s="2">
        <v>42369</v>
      </c>
      <c r="G894" s="6">
        <v>219555.43385</v>
      </c>
    </row>
    <row r="895" spans="1:7" x14ac:dyDescent="0.2">
      <c r="A895" s="5">
        <v>12</v>
      </c>
      <c r="B895" s="4" t="s">
        <v>16</v>
      </c>
      <c r="C895" s="4" t="str">
        <f>VLOOKUP(Taulukko1[[#This Row],[Rivivalinta]],Sheet1!$C$1:$E$42,2,FALSE)</f>
        <v>Lån och förskott till kreditinstitut</v>
      </c>
      <c r="D895" s="4" t="str">
        <f>VLOOKUP(Taulukko1[[#This Row],[Rivivalinta]],Sheet1!$C$1:$E$42,3,FALSE)</f>
        <v>Loans and advances to credit institutions</v>
      </c>
      <c r="E895" s="1" t="s">
        <v>49</v>
      </c>
      <c r="F895" s="2">
        <v>42369</v>
      </c>
      <c r="G895" s="6"/>
    </row>
    <row r="896" spans="1:7" x14ac:dyDescent="0.2">
      <c r="A896" s="5">
        <v>13</v>
      </c>
      <c r="B896" s="4" t="s">
        <v>17</v>
      </c>
      <c r="C896" s="4" t="str">
        <f>VLOOKUP(Taulukko1[[#This Row],[Rivivalinta]],Sheet1!$C$1:$E$42,2,FALSE)</f>
        <v>Lån och förskott till allmänheten och offentliga samfund</v>
      </c>
      <c r="D896" s="4" t="str">
        <f>VLOOKUP(Taulukko1[[#This Row],[Rivivalinta]],Sheet1!$C$1:$E$42,3,FALSE)</f>
        <v>Loans and advances to the public and public sector entities</v>
      </c>
      <c r="E896" s="1" t="s">
        <v>49</v>
      </c>
      <c r="F896" s="2">
        <v>42369</v>
      </c>
      <c r="G896" s="6">
        <v>2865424.8686778001</v>
      </c>
    </row>
    <row r="897" spans="1:7" x14ac:dyDescent="0.2">
      <c r="A897" s="5">
        <v>14</v>
      </c>
      <c r="B897" s="4" t="s">
        <v>18</v>
      </c>
      <c r="C897" s="4" t="str">
        <f>VLOOKUP(Taulukko1[[#This Row],[Rivivalinta]],Sheet1!$C$1:$E$42,2,FALSE)</f>
        <v>Värdepapper</v>
      </c>
      <c r="D897" s="4" t="str">
        <f>VLOOKUP(Taulukko1[[#This Row],[Rivivalinta]],Sheet1!$C$1:$E$42,3,FALSE)</f>
        <v>Debt securities</v>
      </c>
      <c r="E897" s="1" t="s">
        <v>49</v>
      </c>
      <c r="F897" s="2">
        <v>42369</v>
      </c>
      <c r="G897" s="6">
        <v>1607484.5141800002</v>
      </c>
    </row>
    <row r="898" spans="1:7" x14ac:dyDescent="0.2">
      <c r="A898" s="5">
        <v>15</v>
      </c>
      <c r="B898" s="4" t="s">
        <v>62</v>
      </c>
      <c r="C898" s="4" t="str">
        <f>VLOOKUP(Taulukko1[[#This Row],[Rivivalinta]],Sheet1!$C$1:$E$42,2,FALSE)</f>
        <v xml:space="preserve">Derivat </v>
      </c>
      <c r="D898" s="4" t="str">
        <f>VLOOKUP(Taulukko1[[#This Row],[Rivivalinta]],Sheet1!$C$1:$E$42,3,FALSE)</f>
        <v xml:space="preserve">Derivatives </v>
      </c>
      <c r="E898" s="1" t="s">
        <v>49</v>
      </c>
      <c r="F898" s="2">
        <v>42369</v>
      </c>
      <c r="G898" s="6">
        <v>1714.35492</v>
      </c>
    </row>
    <row r="899" spans="1:7" x14ac:dyDescent="0.2">
      <c r="A899" s="5">
        <v>16</v>
      </c>
      <c r="B899" s="4" t="s">
        <v>20</v>
      </c>
      <c r="C899" s="4" t="str">
        <f>VLOOKUP(Taulukko1[[#This Row],[Rivivalinta]],Sheet1!$C$1:$E$42,2,FALSE)</f>
        <v>Övriga tillgångar</v>
      </c>
      <c r="D899" s="4" t="str">
        <f>VLOOKUP(Taulukko1[[#This Row],[Rivivalinta]],Sheet1!$C$1:$E$42,3,FALSE)</f>
        <v>Other assets</v>
      </c>
      <c r="E899" s="1" t="s">
        <v>49</v>
      </c>
      <c r="F899" s="2">
        <v>42369</v>
      </c>
      <c r="G899" s="6">
        <v>97857.194974199607</v>
      </c>
    </row>
    <row r="900" spans="1:7" x14ac:dyDescent="0.2">
      <c r="A900" s="5">
        <v>17</v>
      </c>
      <c r="B900" s="4" t="s">
        <v>21</v>
      </c>
      <c r="C900" s="4" t="str">
        <f>VLOOKUP(Taulukko1[[#This Row],[Rivivalinta]],Sheet1!$C$1:$E$42,2,FALSE)</f>
        <v>SUMMA TILLGÅNGAR</v>
      </c>
      <c r="D900" s="4" t="str">
        <f>VLOOKUP(Taulukko1[[#This Row],[Rivivalinta]],Sheet1!$C$1:$E$42,3,FALSE)</f>
        <v>TOTAL ASSETS</v>
      </c>
      <c r="E900" s="1" t="s">
        <v>49</v>
      </c>
      <c r="F900" s="2">
        <v>42369</v>
      </c>
      <c r="G900" s="6">
        <v>4792036.3666019998</v>
      </c>
    </row>
    <row r="901" spans="1:7" x14ac:dyDescent="0.2">
      <c r="A901" s="5">
        <v>18</v>
      </c>
      <c r="B901" s="4" t="s">
        <v>22</v>
      </c>
      <c r="C901" s="4" t="str">
        <f>VLOOKUP(Taulukko1[[#This Row],[Rivivalinta]],Sheet1!$C$1:$E$42,2,FALSE)</f>
        <v>Inlåning från kreditinstitut</v>
      </c>
      <c r="D901" s="4" t="str">
        <f>VLOOKUP(Taulukko1[[#This Row],[Rivivalinta]],Sheet1!$C$1:$E$42,3,FALSE)</f>
        <v>Deposits from credit institutions</v>
      </c>
      <c r="E901" s="1" t="s">
        <v>49</v>
      </c>
      <c r="F901" s="2">
        <v>42369</v>
      </c>
      <c r="G901" s="6">
        <v>13554.9580941</v>
      </c>
    </row>
    <row r="902" spans="1:7" x14ac:dyDescent="0.2">
      <c r="A902" s="5">
        <v>19</v>
      </c>
      <c r="B902" s="4" t="s">
        <v>23</v>
      </c>
      <c r="C902" s="4" t="str">
        <f>VLOOKUP(Taulukko1[[#This Row],[Rivivalinta]],Sheet1!$C$1:$E$42,2,FALSE)</f>
        <v>Inlåning från allmänheten och offentliga samfund</v>
      </c>
      <c r="D902" s="4" t="str">
        <f>VLOOKUP(Taulukko1[[#This Row],[Rivivalinta]],Sheet1!$C$1:$E$42,3,FALSE)</f>
        <v>Deposits from the public and public sector entities</v>
      </c>
      <c r="E902" s="1" t="s">
        <v>49</v>
      </c>
      <c r="F902" s="2">
        <v>42369</v>
      </c>
      <c r="G902" s="6">
        <v>4186935.4430525</v>
      </c>
    </row>
    <row r="903" spans="1:7" x14ac:dyDescent="0.2">
      <c r="A903" s="5">
        <v>20</v>
      </c>
      <c r="B903" s="4" t="s">
        <v>24</v>
      </c>
      <c r="C903" s="4" t="str">
        <f>VLOOKUP(Taulukko1[[#This Row],[Rivivalinta]],Sheet1!$C$1:$E$42,2,FALSE)</f>
        <v>Emitterade skuldebrev</v>
      </c>
      <c r="D903" s="4" t="str">
        <f>VLOOKUP(Taulukko1[[#This Row],[Rivivalinta]],Sheet1!$C$1:$E$42,3,FALSE)</f>
        <v>Debt securities issued</v>
      </c>
      <c r="E903" s="1" t="s">
        <v>49</v>
      </c>
      <c r="F903" s="2">
        <v>42369</v>
      </c>
      <c r="G903" s="6">
        <v>87226.783709999989</v>
      </c>
    </row>
    <row r="904" spans="1:7" x14ac:dyDescent="0.2">
      <c r="A904" s="5">
        <v>22</v>
      </c>
      <c r="B904" s="4" t="s">
        <v>19</v>
      </c>
      <c r="C904" s="4" t="str">
        <f>VLOOKUP(Taulukko1[[#This Row],[Rivivalinta]],Sheet1!$C$1:$E$42,2,FALSE)</f>
        <v>Derivat</v>
      </c>
      <c r="D904" s="4" t="str">
        <f>VLOOKUP(Taulukko1[[#This Row],[Rivivalinta]],Sheet1!$C$1:$E$42,3,FALSE)</f>
        <v>Derivatives</v>
      </c>
      <c r="E904" s="1" t="s">
        <v>49</v>
      </c>
      <c r="F904" s="2">
        <v>42369</v>
      </c>
      <c r="G904" s="6">
        <v>12528.1389</v>
      </c>
    </row>
    <row r="905" spans="1:7" x14ac:dyDescent="0.2">
      <c r="A905" s="5">
        <v>23</v>
      </c>
      <c r="B905" s="4" t="s">
        <v>25</v>
      </c>
      <c r="C905" s="4" t="str">
        <f>VLOOKUP(Taulukko1[[#This Row],[Rivivalinta]],Sheet1!$C$1:$E$42,2,FALSE)</f>
        <v>Eget kapital</v>
      </c>
      <c r="D905" s="4" t="str">
        <f>VLOOKUP(Taulukko1[[#This Row],[Rivivalinta]],Sheet1!$C$1:$E$42,3,FALSE)</f>
        <v>Total equity</v>
      </c>
      <c r="E905" s="1" t="s">
        <v>49</v>
      </c>
      <c r="F905" s="2">
        <v>42369</v>
      </c>
      <c r="G905" s="6">
        <v>374835.00718999997</v>
      </c>
    </row>
    <row r="906" spans="1:7" x14ac:dyDescent="0.2">
      <c r="A906" s="5">
        <v>21</v>
      </c>
      <c r="B906" s="4" t="s">
        <v>26</v>
      </c>
      <c r="C906" s="4" t="str">
        <f>VLOOKUP(Taulukko1[[#This Row],[Rivivalinta]],Sheet1!$C$1:$E$42,2,FALSE)</f>
        <v>Övriga skulder</v>
      </c>
      <c r="D906" s="4" t="str">
        <f>VLOOKUP(Taulukko1[[#This Row],[Rivivalinta]],Sheet1!$C$1:$E$42,3,FALSE)</f>
        <v>Other liabilities</v>
      </c>
      <c r="E906" s="1" t="s">
        <v>49</v>
      </c>
      <c r="F906" s="2">
        <v>42369</v>
      </c>
      <c r="G906" s="6">
        <v>116956.00111080027</v>
      </c>
    </row>
    <row r="907" spans="1:7" x14ac:dyDescent="0.2">
      <c r="A907" s="5">
        <v>24</v>
      </c>
      <c r="B907" s="4" t="s">
        <v>27</v>
      </c>
      <c r="C907" s="4" t="str">
        <f>VLOOKUP(Taulukko1[[#This Row],[Rivivalinta]],Sheet1!$C$1:$E$42,2,FALSE)</f>
        <v>SUMMA EGET KAPITAL OCH SKULDER</v>
      </c>
      <c r="D907" s="4" t="str">
        <f>VLOOKUP(Taulukko1[[#This Row],[Rivivalinta]],Sheet1!$C$1:$E$42,3,FALSE)</f>
        <v>TOTAL EQUITY AND LIABILITIES</v>
      </c>
      <c r="E907" s="1" t="s">
        <v>49</v>
      </c>
      <c r="F907" s="2">
        <v>42369</v>
      </c>
      <c r="G907" s="6">
        <v>4792036.3320573997</v>
      </c>
    </row>
    <row r="908" spans="1:7" x14ac:dyDescent="0.2">
      <c r="A908" s="5">
        <v>25</v>
      </c>
      <c r="B908" s="4" t="s">
        <v>28</v>
      </c>
      <c r="C908" s="4" t="str">
        <f>VLOOKUP(Taulukko1[[#This Row],[Rivivalinta]],Sheet1!$C$1:$E$42,2,FALSE)</f>
        <v>Exponering utanför balansräkningen</v>
      </c>
      <c r="D908" s="4" t="str">
        <f>VLOOKUP(Taulukko1[[#This Row],[Rivivalinta]],Sheet1!$C$1:$E$42,3,FALSE)</f>
        <v>Off balance sheet exposures</v>
      </c>
      <c r="E908" s="1" t="s">
        <v>49</v>
      </c>
      <c r="F908" s="2">
        <v>42369</v>
      </c>
      <c r="G908" s="6">
        <v>1281807.49315</v>
      </c>
    </row>
    <row r="909" spans="1:7" x14ac:dyDescent="0.2">
      <c r="A909" s="5">
        <v>28</v>
      </c>
      <c r="B909" s="4" t="s">
        <v>29</v>
      </c>
      <c r="C909" s="4" t="str">
        <f>VLOOKUP(Taulukko1[[#This Row],[Rivivalinta]],Sheet1!$C$1:$E$42,2,FALSE)</f>
        <v>Kostnader/intäkter, %</v>
      </c>
      <c r="D909" s="4" t="str">
        <f>VLOOKUP(Taulukko1[[#This Row],[Rivivalinta]],Sheet1!$C$1:$E$42,3,FALSE)</f>
        <v>Cost/income ratio, %</v>
      </c>
      <c r="E909" s="1" t="s">
        <v>49</v>
      </c>
      <c r="F909" s="2">
        <v>42369</v>
      </c>
      <c r="G909" s="7">
        <v>0.83440832862073544</v>
      </c>
    </row>
    <row r="910" spans="1:7" x14ac:dyDescent="0.2">
      <c r="A910" s="5">
        <v>29</v>
      </c>
      <c r="B910" s="4" t="s">
        <v>30</v>
      </c>
      <c r="C910" s="4" t="str">
        <f>VLOOKUP(Taulukko1[[#This Row],[Rivivalinta]],Sheet1!$C$1:$E$42,2,FALSE)</f>
        <v>Nödlidande exponeringar/Exponeringar, %</v>
      </c>
      <c r="D910" s="4" t="str">
        <f>VLOOKUP(Taulukko1[[#This Row],[Rivivalinta]],Sheet1!$C$1:$E$42,3,FALSE)</f>
        <v>Non-performing exposures/Exposures, %</v>
      </c>
      <c r="E910" s="1" t="s">
        <v>49</v>
      </c>
      <c r="F910" s="2">
        <v>42369</v>
      </c>
      <c r="G910" s="7">
        <v>4.8066485745137544E-3</v>
      </c>
    </row>
    <row r="911" spans="1:7" x14ac:dyDescent="0.2">
      <c r="A911" s="5">
        <v>30</v>
      </c>
      <c r="B911" s="4" t="s">
        <v>31</v>
      </c>
      <c r="C911" s="4" t="str">
        <f>VLOOKUP(Taulukko1[[#This Row],[Rivivalinta]],Sheet1!$C$1:$E$42,2,FALSE)</f>
        <v>Upplupna avsättningar på nödlidande exponeringar/Nödlidande Exponeringar, %</v>
      </c>
      <c r="D911" s="4" t="str">
        <f>VLOOKUP(Taulukko1[[#This Row],[Rivivalinta]],Sheet1!$C$1:$E$42,3,FALSE)</f>
        <v>Accumulated impairments on non-performing exposures/Non-performing exposures, %</v>
      </c>
      <c r="E911" s="1" t="s">
        <v>49</v>
      </c>
      <c r="F911" s="2">
        <v>42369</v>
      </c>
      <c r="G911" s="7">
        <v>6.1793185974724271E-3</v>
      </c>
    </row>
    <row r="912" spans="1:7" x14ac:dyDescent="0.2">
      <c r="A912" s="5">
        <v>31</v>
      </c>
      <c r="B912" s="4" t="s">
        <v>32</v>
      </c>
      <c r="C912" s="4" t="str">
        <f>VLOOKUP(Taulukko1[[#This Row],[Rivivalinta]],Sheet1!$C$1:$E$42,2,FALSE)</f>
        <v>Kapitalbas</v>
      </c>
      <c r="D912" s="4" t="str">
        <f>VLOOKUP(Taulukko1[[#This Row],[Rivivalinta]],Sheet1!$C$1:$E$42,3,FALSE)</f>
        <v>Own funds</v>
      </c>
      <c r="E912" s="1" t="s">
        <v>49</v>
      </c>
      <c r="F912" s="2">
        <v>42369</v>
      </c>
      <c r="G912" s="6">
        <v>384676.96899999998</v>
      </c>
    </row>
    <row r="913" spans="1:7" x14ac:dyDescent="0.2">
      <c r="A913" s="5">
        <v>32</v>
      </c>
      <c r="B913" s="4" t="s">
        <v>33</v>
      </c>
      <c r="C913" s="4" t="str">
        <f>VLOOKUP(Taulukko1[[#This Row],[Rivivalinta]],Sheet1!$C$1:$E$42,2,FALSE)</f>
        <v>Kärnprimärkapital (CET 1)</v>
      </c>
      <c r="D913" s="4" t="str">
        <f>VLOOKUP(Taulukko1[[#This Row],[Rivivalinta]],Sheet1!$C$1:$E$42,3,FALSE)</f>
        <v>Common equity tier 1 capital (CET1)</v>
      </c>
      <c r="E913" s="1" t="s">
        <v>49</v>
      </c>
      <c r="F913" s="2">
        <v>42369</v>
      </c>
      <c r="G913" s="6">
        <v>358346.462</v>
      </c>
    </row>
    <row r="914" spans="1:7" x14ac:dyDescent="0.2">
      <c r="A914" s="5">
        <v>33</v>
      </c>
      <c r="B914" s="4" t="s">
        <v>34</v>
      </c>
      <c r="C914" s="4" t="str">
        <f>VLOOKUP(Taulukko1[[#This Row],[Rivivalinta]],Sheet1!$C$1:$E$42,2,FALSE)</f>
        <v>Övrigt primärkapital (AT 1)</v>
      </c>
      <c r="D914" s="4" t="str">
        <f>VLOOKUP(Taulukko1[[#This Row],[Rivivalinta]],Sheet1!$C$1:$E$42,3,FALSE)</f>
        <v>Additional tier 1 capital (AT 1)</v>
      </c>
      <c r="E914" s="1" t="s">
        <v>49</v>
      </c>
      <c r="F914" s="2">
        <v>42369</v>
      </c>
      <c r="G914" s="6"/>
    </row>
    <row r="915" spans="1:7" x14ac:dyDescent="0.2">
      <c r="A915" s="5">
        <v>34</v>
      </c>
      <c r="B915" s="4" t="s">
        <v>35</v>
      </c>
      <c r="C915" s="4" t="str">
        <f>VLOOKUP(Taulukko1[[#This Row],[Rivivalinta]],Sheet1!$C$1:$E$42,2,FALSE)</f>
        <v>Supplementärkapital (T2)</v>
      </c>
      <c r="D915" s="4" t="str">
        <f>VLOOKUP(Taulukko1[[#This Row],[Rivivalinta]],Sheet1!$C$1:$E$42,3,FALSE)</f>
        <v>Tier 2 capital (T2)</v>
      </c>
      <c r="E915" s="1" t="s">
        <v>49</v>
      </c>
      <c r="F915" s="2">
        <v>42369</v>
      </c>
      <c r="G915" s="6">
        <v>26330.507000000001</v>
      </c>
    </row>
    <row r="916" spans="1:7" x14ac:dyDescent="0.2">
      <c r="A916" s="5">
        <v>35</v>
      </c>
      <c r="B916" s="4" t="s">
        <v>36</v>
      </c>
      <c r="C916" s="4" t="str">
        <f>VLOOKUP(Taulukko1[[#This Row],[Rivivalinta]],Sheet1!$C$1:$E$42,2,FALSE)</f>
        <v>Summa kapitalrelationer, %</v>
      </c>
      <c r="D916" s="4" t="str">
        <f>VLOOKUP(Taulukko1[[#This Row],[Rivivalinta]],Sheet1!$C$1:$E$42,3,FALSE)</f>
        <v>Own funds ratio, %</v>
      </c>
      <c r="E916" s="1" t="s">
        <v>49</v>
      </c>
      <c r="F916" s="2">
        <v>42369</v>
      </c>
      <c r="G916" s="7">
        <v>0.16064810300275079</v>
      </c>
    </row>
    <row r="917" spans="1:7" x14ac:dyDescent="0.2">
      <c r="A917" s="5">
        <v>36</v>
      </c>
      <c r="B917" s="4" t="s">
        <v>37</v>
      </c>
      <c r="C917" s="4" t="str">
        <f>VLOOKUP(Taulukko1[[#This Row],[Rivivalinta]],Sheet1!$C$1:$E$42,2,FALSE)</f>
        <v>Primärkapitalrelation, %</v>
      </c>
      <c r="D917" s="4" t="str">
        <f>VLOOKUP(Taulukko1[[#This Row],[Rivivalinta]],Sheet1!$C$1:$E$42,3,FALSE)</f>
        <v>Tier 1 ratio, %</v>
      </c>
      <c r="E917" s="1" t="s">
        <v>49</v>
      </c>
      <c r="F917" s="2">
        <v>42369</v>
      </c>
      <c r="G917" s="7">
        <v>0.14965200408981938</v>
      </c>
    </row>
    <row r="918" spans="1:7" x14ac:dyDescent="0.2">
      <c r="A918" s="5">
        <v>37</v>
      </c>
      <c r="B918" s="4" t="s">
        <v>38</v>
      </c>
      <c r="C918" s="4" t="str">
        <f>VLOOKUP(Taulukko1[[#This Row],[Rivivalinta]],Sheet1!$C$1:$E$42,2,FALSE)</f>
        <v>Kärnprimärkapitalrelation, %</v>
      </c>
      <c r="D918" s="4" t="str">
        <f>VLOOKUP(Taulukko1[[#This Row],[Rivivalinta]],Sheet1!$C$1:$E$42,3,FALSE)</f>
        <v>CET 1 ratio, %</v>
      </c>
      <c r="E918" s="1" t="s">
        <v>49</v>
      </c>
      <c r="F918" s="2">
        <v>42369</v>
      </c>
      <c r="G918" s="7">
        <v>0.14965200408981938</v>
      </c>
    </row>
    <row r="919" spans="1:7" x14ac:dyDescent="0.2">
      <c r="A919" s="5">
        <v>38</v>
      </c>
      <c r="B919" s="4" t="s">
        <v>39</v>
      </c>
      <c r="C919" s="4" t="str">
        <f>VLOOKUP(Taulukko1[[#This Row],[Rivivalinta]],Sheet1!$C$1:$E$42,2,FALSE)</f>
        <v>Summa exponeringsbelopp (RWA)</v>
      </c>
      <c r="D919" s="4" t="str">
        <f>VLOOKUP(Taulukko1[[#This Row],[Rivivalinta]],Sheet1!$C$1:$E$42,3,FALSE)</f>
        <v>Total risk weighted assets (RWA)</v>
      </c>
      <c r="E919" s="1" t="s">
        <v>49</v>
      </c>
      <c r="F919" s="2">
        <v>42369</v>
      </c>
      <c r="G919" s="6">
        <v>2394531.6614999999</v>
      </c>
    </row>
    <row r="920" spans="1:7" x14ac:dyDescent="0.2">
      <c r="A920" s="5">
        <v>39</v>
      </c>
      <c r="B920" s="4" t="s">
        <v>40</v>
      </c>
      <c r="C920" s="4" t="str">
        <f>VLOOKUP(Taulukko1[[#This Row],[Rivivalinta]],Sheet1!$C$1:$E$42,2,FALSE)</f>
        <v>Exponeringsbelopp för kredit-, motpart- och utspädningsrisker</v>
      </c>
      <c r="D920" s="4" t="str">
        <f>VLOOKUP(Taulukko1[[#This Row],[Rivivalinta]],Sheet1!$C$1:$E$42,3,FALSE)</f>
        <v>Credit and counterparty risks</v>
      </c>
      <c r="E920" s="1" t="s">
        <v>49</v>
      </c>
      <c r="F920" s="2">
        <v>42369</v>
      </c>
      <c r="G920" s="6">
        <v>2158360.4610000001</v>
      </c>
    </row>
    <row r="921" spans="1:7" x14ac:dyDescent="0.2">
      <c r="A921" s="5">
        <v>40</v>
      </c>
      <c r="B921" s="4" t="s">
        <v>41</v>
      </c>
      <c r="C921" s="4" t="str">
        <f>VLOOKUP(Taulukko1[[#This Row],[Rivivalinta]],Sheet1!$C$1:$E$42,2,FALSE)</f>
        <v>Exponeringsbelopp för positions-, valutakurs- och råvarurisker</v>
      </c>
      <c r="D921" s="4" t="str">
        <f>VLOOKUP(Taulukko1[[#This Row],[Rivivalinta]],Sheet1!$C$1:$E$42,3,FALSE)</f>
        <v>Position, currency and commodity risks</v>
      </c>
      <c r="E921" s="1" t="s">
        <v>49</v>
      </c>
      <c r="F921" s="2">
        <v>42369</v>
      </c>
      <c r="G921" s="6"/>
    </row>
    <row r="922" spans="1:7" x14ac:dyDescent="0.2">
      <c r="A922" s="5">
        <v>41</v>
      </c>
      <c r="B922" s="4" t="s">
        <v>42</v>
      </c>
      <c r="C922" s="4" t="str">
        <f>VLOOKUP(Taulukko1[[#This Row],[Rivivalinta]],Sheet1!$C$1:$E$42,2,FALSE)</f>
        <v>Exponeringsbelopp för operativ risk</v>
      </c>
      <c r="D922" s="4" t="str">
        <f>VLOOKUP(Taulukko1[[#This Row],[Rivivalinta]],Sheet1!$C$1:$E$42,3,FALSE)</f>
        <v>Operational risks</v>
      </c>
      <c r="E922" s="1" t="s">
        <v>49</v>
      </c>
      <c r="F922" s="2">
        <v>42369</v>
      </c>
      <c r="G922" s="6">
        <v>233306.86249999999</v>
      </c>
    </row>
    <row r="923" spans="1:7" x14ac:dyDescent="0.2">
      <c r="A923" s="5">
        <v>42</v>
      </c>
      <c r="B923" s="4" t="s">
        <v>43</v>
      </c>
      <c r="C923" s="4" t="str">
        <f>VLOOKUP(Taulukko1[[#This Row],[Rivivalinta]],Sheet1!$C$1:$E$42,2,FALSE)</f>
        <v>Övriga riskexponeringar</v>
      </c>
      <c r="D923" s="4" t="str">
        <f>VLOOKUP(Taulukko1[[#This Row],[Rivivalinta]],Sheet1!$C$1:$E$42,3,FALSE)</f>
        <v>Other risks</v>
      </c>
      <c r="E923" s="1" t="s">
        <v>49</v>
      </c>
      <c r="F923" s="2">
        <v>42369</v>
      </c>
      <c r="G923" s="6">
        <v>2864.3380000000002</v>
      </c>
    </row>
    <row r="924" spans="1:7" x14ac:dyDescent="0.2">
      <c r="A924" s="5">
        <v>26</v>
      </c>
      <c r="B924" s="4" t="s">
        <v>54</v>
      </c>
      <c r="C924" s="4" t="str">
        <f>VLOOKUP(Taulukko1[[#This Row],[Rivivalinta]],Sheet1!$C$1:$E$42,2,FALSE)</f>
        <v>Avkastning på eget kapital (ROE), %</v>
      </c>
      <c r="D924" s="4" t="str">
        <f>VLOOKUP(Taulukko1[[#This Row],[Rivivalinta]],Sheet1!$C$1:$E$42,3,FALSE)</f>
        <v>Return on equity (ROE), %</v>
      </c>
      <c r="E924" s="1" t="s">
        <v>49</v>
      </c>
      <c r="F924" s="2">
        <v>42369</v>
      </c>
      <c r="G924" s="30">
        <v>2.3544577825745139E-2</v>
      </c>
    </row>
    <row r="925" spans="1:7" x14ac:dyDescent="0.2">
      <c r="A925" s="5">
        <v>27</v>
      </c>
      <c r="B925" s="4" t="s">
        <v>53</v>
      </c>
      <c r="C925" s="4" t="str">
        <f>VLOOKUP(Taulukko1[[#This Row],[Rivivalinta]],Sheet1!$C$1:$E$42,2,FALSE)</f>
        <v>Avkastning på total tillgångar (ROA), %</v>
      </c>
      <c r="D925" s="4" t="str">
        <f>VLOOKUP(Taulukko1[[#This Row],[Rivivalinta]],Sheet1!$C$1:$E$42,3,FALSE)</f>
        <v>Return on total assets (ROA), %</v>
      </c>
      <c r="E925" s="1" t="s">
        <v>49</v>
      </c>
      <c r="F925" s="2">
        <v>42369</v>
      </c>
      <c r="G925" s="7">
        <v>1.8668639942842119E-3</v>
      </c>
    </row>
    <row r="926" spans="1:7" x14ac:dyDescent="0.2">
      <c r="A926" s="5">
        <v>1</v>
      </c>
      <c r="B926" s="4" t="s">
        <v>5</v>
      </c>
      <c r="C926" s="4" t="str">
        <f>VLOOKUP(Taulukko1[[#This Row],[Rivivalinta]],Sheet1!$C$1:$E$42,2,FALSE)</f>
        <v>Räntenetto</v>
      </c>
      <c r="D926" s="4" t="str">
        <f>VLOOKUP(Taulukko1[[#This Row],[Rivivalinta]],Sheet1!$C$1:$E$42,3,FALSE)</f>
        <v>Net interest margin</v>
      </c>
      <c r="E926" s="1" t="s">
        <v>50</v>
      </c>
      <c r="F926" s="2">
        <v>42369</v>
      </c>
      <c r="G926" s="6">
        <v>2587.433</v>
      </c>
    </row>
    <row r="927" spans="1:7" x14ac:dyDescent="0.2">
      <c r="A927" s="5">
        <v>2</v>
      </c>
      <c r="B927" s="4" t="s">
        <v>6</v>
      </c>
      <c r="C927" s="4" t="str">
        <f>VLOOKUP(Taulukko1[[#This Row],[Rivivalinta]],Sheet1!$C$1:$E$42,2,FALSE)</f>
        <v>Netto, avgifts- och provisionsintäkter</v>
      </c>
      <c r="D927" s="4" t="str">
        <f>VLOOKUP(Taulukko1[[#This Row],[Rivivalinta]],Sheet1!$C$1:$E$42,3,FALSE)</f>
        <v>Net fee and commission income</v>
      </c>
      <c r="E927" s="1" t="s">
        <v>50</v>
      </c>
      <c r="F927" s="2">
        <v>42369</v>
      </c>
      <c r="G927" s="6">
        <v>1704.2860000000001</v>
      </c>
    </row>
    <row r="928" spans="1:7" x14ac:dyDescent="0.2">
      <c r="A928" s="5">
        <v>3</v>
      </c>
      <c r="B928" s="4" t="s">
        <v>7</v>
      </c>
      <c r="C928" s="4" t="str">
        <f>VLOOKUP(Taulukko1[[#This Row],[Rivivalinta]],Sheet1!$C$1:$E$42,2,FALSE)</f>
        <v>Avgifts- och provisionsintäkter</v>
      </c>
      <c r="D928" s="4" t="str">
        <f>VLOOKUP(Taulukko1[[#This Row],[Rivivalinta]],Sheet1!$C$1:$E$42,3,FALSE)</f>
        <v>Fee and commission income</v>
      </c>
      <c r="E928" s="1" t="s">
        <v>50</v>
      </c>
      <c r="F928" s="2">
        <v>42369</v>
      </c>
      <c r="G928" s="6">
        <v>1704.527</v>
      </c>
    </row>
    <row r="929" spans="1:7" x14ac:dyDescent="0.2">
      <c r="A929" s="5">
        <v>4</v>
      </c>
      <c r="B929" s="4" t="s">
        <v>8</v>
      </c>
      <c r="C929" s="4" t="str">
        <f>VLOOKUP(Taulukko1[[#This Row],[Rivivalinta]],Sheet1!$C$1:$E$42,2,FALSE)</f>
        <v>Avgifts- och provisionskostnader</v>
      </c>
      <c r="D929" s="4" t="str">
        <f>VLOOKUP(Taulukko1[[#This Row],[Rivivalinta]],Sheet1!$C$1:$E$42,3,FALSE)</f>
        <v>Fee and commission expenses</v>
      </c>
      <c r="E929" s="1" t="s">
        <v>50</v>
      </c>
      <c r="F929" s="2">
        <v>42369</v>
      </c>
      <c r="G929" s="6">
        <v>0.24099999999999999</v>
      </c>
    </row>
    <row r="930" spans="1:7" x14ac:dyDescent="0.2">
      <c r="A930" s="5">
        <v>5</v>
      </c>
      <c r="B930" s="4" t="s">
        <v>9</v>
      </c>
      <c r="C930" s="4" t="str">
        <f>VLOOKUP(Taulukko1[[#This Row],[Rivivalinta]],Sheet1!$C$1:$E$42,2,FALSE)</f>
        <v>Nettointäkter från handel och investeringar</v>
      </c>
      <c r="D930" s="4" t="str">
        <f>VLOOKUP(Taulukko1[[#This Row],[Rivivalinta]],Sheet1!$C$1:$E$42,3,FALSE)</f>
        <v>Net trading and investing income</v>
      </c>
      <c r="E930" s="1" t="s">
        <v>50</v>
      </c>
      <c r="F930" s="2">
        <v>42369</v>
      </c>
      <c r="G930" s="6"/>
    </row>
    <row r="931" spans="1:7" x14ac:dyDescent="0.2">
      <c r="A931" s="5">
        <v>6</v>
      </c>
      <c r="B931" s="4" t="s">
        <v>10</v>
      </c>
      <c r="C931" s="4" t="str">
        <f>VLOOKUP(Taulukko1[[#This Row],[Rivivalinta]],Sheet1!$C$1:$E$42,2,FALSE)</f>
        <v>Övriga intäkter</v>
      </c>
      <c r="D931" s="4" t="str">
        <f>VLOOKUP(Taulukko1[[#This Row],[Rivivalinta]],Sheet1!$C$1:$E$42,3,FALSE)</f>
        <v>Other income</v>
      </c>
      <c r="E931" s="1" t="s">
        <v>50</v>
      </c>
      <c r="F931" s="2">
        <v>42369</v>
      </c>
      <c r="G931" s="6">
        <v>1313.8610000000001</v>
      </c>
    </row>
    <row r="932" spans="1:7" x14ac:dyDescent="0.2">
      <c r="A932" s="5">
        <v>7</v>
      </c>
      <c r="B932" s="4" t="s">
        <v>11</v>
      </c>
      <c r="C932" s="4" t="str">
        <f>VLOOKUP(Taulukko1[[#This Row],[Rivivalinta]],Sheet1!$C$1:$E$42,2,FALSE)</f>
        <v>Totala inkomster</v>
      </c>
      <c r="D932" s="4" t="str">
        <f>VLOOKUP(Taulukko1[[#This Row],[Rivivalinta]],Sheet1!$C$1:$E$42,3,FALSE)</f>
        <v>Total income</v>
      </c>
      <c r="E932" s="1" t="s">
        <v>50</v>
      </c>
      <c r="F932" s="2">
        <v>42369</v>
      </c>
      <c r="G932" s="6">
        <v>5605.58</v>
      </c>
    </row>
    <row r="933" spans="1:7" x14ac:dyDescent="0.2">
      <c r="A933" s="5">
        <v>8</v>
      </c>
      <c r="B933" s="4" t="s">
        <v>12</v>
      </c>
      <c r="C933" s="4" t="str">
        <f>VLOOKUP(Taulukko1[[#This Row],[Rivivalinta]],Sheet1!$C$1:$E$42,2,FALSE)</f>
        <v>Totala kostnader</v>
      </c>
      <c r="D933" s="4" t="str">
        <f>VLOOKUP(Taulukko1[[#This Row],[Rivivalinta]],Sheet1!$C$1:$E$42,3,FALSE)</f>
        <v>Total expenses</v>
      </c>
      <c r="E933" s="1" t="s">
        <v>50</v>
      </c>
      <c r="F933" s="2">
        <v>42369</v>
      </c>
      <c r="G933" s="6">
        <v>1518.0219999999999</v>
      </c>
    </row>
    <row r="934" spans="1:7" x14ac:dyDescent="0.2">
      <c r="A934" s="5">
        <v>9</v>
      </c>
      <c r="B934" s="4" t="s">
        <v>13</v>
      </c>
      <c r="C934" s="4" t="str">
        <f>VLOOKUP(Taulukko1[[#This Row],[Rivivalinta]],Sheet1!$C$1:$E$42,2,FALSE)</f>
        <v>Nedskrivningar av lån och fordringar</v>
      </c>
      <c r="D934" s="4" t="str">
        <f>VLOOKUP(Taulukko1[[#This Row],[Rivivalinta]],Sheet1!$C$1:$E$42,3,FALSE)</f>
        <v>Impairments on loans and receivables</v>
      </c>
      <c r="E934" s="1" t="s">
        <v>50</v>
      </c>
      <c r="F934" s="2">
        <v>42369</v>
      </c>
      <c r="G934" s="6"/>
    </row>
    <row r="935" spans="1:7" x14ac:dyDescent="0.2">
      <c r="A935" s="5">
        <v>10</v>
      </c>
      <c r="B935" s="4" t="s">
        <v>14</v>
      </c>
      <c r="C935" s="4" t="str">
        <f>VLOOKUP(Taulukko1[[#This Row],[Rivivalinta]],Sheet1!$C$1:$E$42,2,FALSE)</f>
        <v>Rörelsevinst/-förlust</v>
      </c>
      <c r="D935" s="4" t="str">
        <f>VLOOKUP(Taulukko1[[#This Row],[Rivivalinta]],Sheet1!$C$1:$E$42,3,FALSE)</f>
        <v>Operatingprofit/-loss</v>
      </c>
      <c r="E935" s="1" t="s">
        <v>50</v>
      </c>
      <c r="F935" s="2">
        <v>42369</v>
      </c>
      <c r="G935" s="6">
        <v>4087.558</v>
      </c>
    </row>
    <row r="936" spans="1:7" x14ac:dyDescent="0.2">
      <c r="A936" s="5">
        <v>11</v>
      </c>
      <c r="B936" s="4" t="s">
        <v>15</v>
      </c>
      <c r="C936" s="4" t="str">
        <f>VLOOKUP(Taulukko1[[#This Row],[Rivivalinta]],Sheet1!$C$1:$E$42,2,FALSE)</f>
        <v>Kontanta medel och kassabehållning hos centralbanker</v>
      </c>
      <c r="D936" s="4" t="str">
        <f>VLOOKUP(Taulukko1[[#This Row],[Rivivalinta]],Sheet1!$C$1:$E$42,3,FALSE)</f>
        <v>Cash and cash balances at central banks</v>
      </c>
      <c r="E936" s="1" t="s">
        <v>50</v>
      </c>
      <c r="F936" s="2">
        <v>42369</v>
      </c>
      <c r="G936" s="6">
        <v>2353.6439999999998</v>
      </c>
    </row>
    <row r="937" spans="1:7" x14ac:dyDescent="0.2">
      <c r="A937" s="5">
        <v>12</v>
      </c>
      <c r="B937" s="4" t="s">
        <v>16</v>
      </c>
      <c r="C937" s="4" t="str">
        <f>VLOOKUP(Taulukko1[[#This Row],[Rivivalinta]],Sheet1!$C$1:$E$42,2,FALSE)</f>
        <v>Lån och förskott till kreditinstitut</v>
      </c>
      <c r="D937" s="4" t="str">
        <f>VLOOKUP(Taulukko1[[#This Row],[Rivivalinta]],Sheet1!$C$1:$E$42,3,FALSE)</f>
        <v>Loans and advances to credit institutions</v>
      </c>
      <c r="E937" s="1" t="s">
        <v>50</v>
      </c>
      <c r="F937" s="2">
        <v>42369</v>
      </c>
      <c r="G937" s="6">
        <v>1057800.03</v>
      </c>
    </row>
    <row r="938" spans="1:7" x14ac:dyDescent="0.2">
      <c r="A938" s="5">
        <v>13</v>
      </c>
      <c r="B938" s="4" t="s">
        <v>17</v>
      </c>
      <c r="C938" s="4" t="str">
        <f>VLOOKUP(Taulukko1[[#This Row],[Rivivalinta]],Sheet1!$C$1:$E$42,2,FALSE)</f>
        <v>Lån och förskott till allmänheten och offentliga samfund</v>
      </c>
      <c r="D938" s="4" t="str">
        <f>VLOOKUP(Taulukko1[[#This Row],[Rivivalinta]],Sheet1!$C$1:$E$42,3,FALSE)</f>
        <v>Loans and advances to the public and public sector entities</v>
      </c>
      <c r="E938" s="1" t="s">
        <v>50</v>
      </c>
      <c r="F938" s="2">
        <v>42369</v>
      </c>
      <c r="G938" s="6"/>
    </row>
    <row r="939" spans="1:7" x14ac:dyDescent="0.2">
      <c r="A939" s="5">
        <v>14</v>
      </c>
      <c r="B939" s="4" t="s">
        <v>18</v>
      </c>
      <c r="C939" s="4" t="str">
        <f>VLOOKUP(Taulukko1[[#This Row],[Rivivalinta]],Sheet1!$C$1:$E$42,2,FALSE)</f>
        <v>Värdepapper</v>
      </c>
      <c r="D939" s="4" t="str">
        <f>VLOOKUP(Taulukko1[[#This Row],[Rivivalinta]],Sheet1!$C$1:$E$42,3,FALSE)</f>
        <v>Debt securities</v>
      </c>
      <c r="E939" s="1" t="s">
        <v>50</v>
      </c>
      <c r="F939" s="2">
        <v>42369</v>
      </c>
      <c r="G939" s="6"/>
    </row>
    <row r="940" spans="1:7" x14ac:dyDescent="0.2">
      <c r="A940" s="5">
        <v>15</v>
      </c>
      <c r="B940" s="4" t="s">
        <v>62</v>
      </c>
      <c r="C940" s="4" t="str">
        <f>VLOOKUP(Taulukko1[[#This Row],[Rivivalinta]],Sheet1!$C$1:$E$42,2,FALSE)</f>
        <v xml:space="preserve">Derivat </v>
      </c>
      <c r="D940" s="4" t="str">
        <f>VLOOKUP(Taulukko1[[#This Row],[Rivivalinta]],Sheet1!$C$1:$E$42,3,FALSE)</f>
        <v xml:space="preserve">Derivatives </v>
      </c>
      <c r="E940" s="1" t="s">
        <v>50</v>
      </c>
      <c r="F940" s="2">
        <v>42369</v>
      </c>
      <c r="G940" s="6"/>
    </row>
    <row r="941" spans="1:7" x14ac:dyDescent="0.2">
      <c r="A941" s="5">
        <v>16</v>
      </c>
      <c r="B941" s="4" t="s">
        <v>20</v>
      </c>
      <c r="C941" s="4" t="str">
        <f>VLOOKUP(Taulukko1[[#This Row],[Rivivalinta]],Sheet1!$C$1:$E$42,2,FALSE)</f>
        <v>Övriga tillgångar</v>
      </c>
      <c r="D941" s="4" t="str">
        <f>VLOOKUP(Taulukko1[[#This Row],[Rivivalinta]],Sheet1!$C$1:$E$42,3,FALSE)</f>
        <v>Other assets</v>
      </c>
      <c r="E941" s="1" t="s">
        <v>50</v>
      </c>
      <c r="F941" s="2">
        <v>42369</v>
      </c>
      <c r="G941" s="6">
        <v>3292.183</v>
      </c>
    </row>
    <row r="942" spans="1:7" x14ac:dyDescent="0.2">
      <c r="A942" s="5">
        <v>17</v>
      </c>
      <c r="B942" s="4" t="s">
        <v>21</v>
      </c>
      <c r="C942" s="4" t="str">
        <f>VLOOKUP(Taulukko1[[#This Row],[Rivivalinta]],Sheet1!$C$1:$E$42,2,FALSE)</f>
        <v>SUMMA TILLGÅNGAR</v>
      </c>
      <c r="D942" s="4" t="str">
        <f>VLOOKUP(Taulukko1[[#This Row],[Rivivalinta]],Sheet1!$C$1:$E$42,3,FALSE)</f>
        <v>TOTAL ASSETS</v>
      </c>
      <c r="E942" s="1" t="s">
        <v>50</v>
      </c>
      <c r="F942" s="2">
        <v>42369</v>
      </c>
      <c r="G942" s="6">
        <v>1063445.8570000001</v>
      </c>
    </row>
    <row r="943" spans="1:7" x14ac:dyDescent="0.2">
      <c r="A943" s="5">
        <v>18</v>
      </c>
      <c r="B943" s="4" t="s">
        <v>22</v>
      </c>
      <c r="C943" s="4" t="str">
        <f>VLOOKUP(Taulukko1[[#This Row],[Rivivalinta]],Sheet1!$C$1:$E$42,2,FALSE)</f>
        <v>Inlåning från kreditinstitut</v>
      </c>
      <c r="D943" s="4" t="str">
        <f>VLOOKUP(Taulukko1[[#This Row],[Rivivalinta]],Sheet1!$C$1:$E$42,3,FALSE)</f>
        <v>Deposits from credit institutions</v>
      </c>
      <c r="E943" s="1" t="s">
        <v>50</v>
      </c>
      <c r="F943" s="2">
        <v>42369</v>
      </c>
      <c r="G943" s="6">
        <v>1020.306</v>
      </c>
    </row>
    <row r="944" spans="1:7" x14ac:dyDescent="0.2">
      <c r="A944" s="5">
        <v>19</v>
      </c>
      <c r="B944" s="4" t="s">
        <v>23</v>
      </c>
      <c r="C944" s="4" t="str">
        <f>VLOOKUP(Taulukko1[[#This Row],[Rivivalinta]],Sheet1!$C$1:$E$42,2,FALSE)</f>
        <v>Inlåning från allmänheten och offentliga samfund</v>
      </c>
      <c r="D944" s="4" t="str">
        <f>VLOOKUP(Taulukko1[[#This Row],[Rivivalinta]],Sheet1!$C$1:$E$42,3,FALSE)</f>
        <v>Deposits from the public and public sector entities</v>
      </c>
      <c r="E944" s="1" t="s">
        <v>50</v>
      </c>
      <c r="F944" s="2">
        <v>42369</v>
      </c>
      <c r="G944" s="6">
        <v>1040386.405</v>
      </c>
    </row>
    <row r="945" spans="1:7" x14ac:dyDescent="0.2">
      <c r="A945" s="5">
        <v>20</v>
      </c>
      <c r="B945" s="4" t="s">
        <v>24</v>
      </c>
      <c r="C945" s="4" t="str">
        <f>VLOOKUP(Taulukko1[[#This Row],[Rivivalinta]],Sheet1!$C$1:$E$42,2,FALSE)</f>
        <v>Emitterade skuldebrev</v>
      </c>
      <c r="D945" s="4" t="str">
        <f>VLOOKUP(Taulukko1[[#This Row],[Rivivalinta]],Sheet1!$C$1:$E$42,3,FALSE)</f>
        <v>Debt securities issued</v>
      </c>
      <c r="E945" s="1" t="s">
        <v>50</v>
      </c>
      <c r="F945" s="2">
        <v>42369</v>
      </c>
      <c r="G945" s="6"/>
    </row>
    <row r="946" spans="1:7" x14ac:dyDescent="0.2">
      <c r="A946" s="5">
        <v>22</v>
      </c>
      <c r="B946" s="4" t="s">
        <v>19</v>
      </c>
      <c r="C946" s="4" t="str">
        <f>VLOOKUP(Taulukko1[[#This Row],[Rivivalinta]],Sheet1!$C$1:$E$42,2,FALSE)</f>
        <v>Derivat</v>
      </c>
      <c r="D946" s="4" t="str">
        <f>VLOOKUP(Taulukko1[[#This Row],[Rivivalinta]],Sheet1!$C$1:$E$42,3,FALSE)</f>
        <v>Derivatives</v>
      </c>
      <c r="E946" s="1" t="s">
        <v>50</v>
      </c>
      <c r="F946" s="2">
        <v>42369</v>
      </c>
      <c r="G946" s="6"/>
    </row>
    <row r="947" spans="1:7" x14ac:dyDescent="0.2">
      <c r="A947" s="5">
        <v>23</v>
      </c>
      <c r="B947" s="4" t="s">
        <v>25</v>
      </c>
      <c r="C947" s="4" t="str">
        <f>VLOOKUP(Taulukko1[[#This Row],[Rivivalinta]],Sheet1!$C$1:$E$42,2,FALSE)</f>
        <v>Eget kapital</v>
      </c>
      <c r="D947" s="4" t="str">
        <f>VLOOKUP(Taulukko1[[#This Row],[Rivivalinta]],Sheet1!$C$1:$E$42,3,FALSE)</f>
        <v>Total equity</v>
      </c>
      <c r="E947" s="1" t="s">
        <v>50</v>
      </c>
      <c r="F947" s="2">
        <v>42369</v>
      </c>
      <c r="G947" s="6">
        <v>17333.547999999999</v>
      </c>
    </row>
    <row r="948" spans="1:7" x14ac:dyDescent="0.2">
      <c r="A948" s="5">
        <v>21</v>
      </c>
      <c r="B948" s="4" t="s">
        <v>26</v>
      </c>
      <c r="C948" s="4" t="str">
        <f>VLOOKUP(Taulukko1[[#This Row],[Rivivalinta]],Sheet1!$C$1:$E$42,2,FALSE)</f>
        <v>Övriga skulder</v>
      </c>
      <c r="D948" s="4" t="str">
        <f>VLOOKUP(Taulukko1[[#This Row],[Rivivalinta]],Sheet1!$C$1:$E$42,3,FALSE)</f>
        <v>Other liabilities</v>
      </c>
      <c r="E948" s="1" t="s">
        <v>50</v>
      </c>
      <c r="F948" s="2">
        <v>42369</v>
      </c>
      <c r="G948" s="6">
        <v>4705.598</v>
      </c>
    </row>
    <row r="949" spans="1:7" x14ac:dyDescent="0.2">
      <c r="A949" s="5">
        <v>24</v>
      </c>
      <c r="B949" s="4" t="s">
        <v>27</v>
      </c>
      <c r="C949" s="4" t="str">
        <f>VLOOKUP(Taulukko1[[#This Row],[Rivivalinta]],Sheet1!$C$1:$E$42,2,FALSE)</f>
        <v>SUMMA EGET KAPITAL OCH SKULDER</v>
      </c>
      <c r="D949" s="4" t="str">
        <f>VLOOKUP(Taulukko1[[#This Row],[Rivivalinta]],Sheet1!$C$1:$E$42,3,FALSE)</f>
        <v>TOTAL EQUITY AND LIABILITIES</v>
      </c>
      <c r="E949" s="1" t="s">
        <v>50</v>
      </c>
      <c r="F949" s="2">
        <v>42369</v>
      </c>
      <c r="G949" s="6">
        <v>1063445.8570000001</v>
      </c>
    </row>
    <row r="950" spans="1:7" x14ac:dyDescent="0.2">
      <c r="A950" s="5">
        <v>25</v>
      </c>
      <c r="B950" s="4" t="s">
        <v>28</v>
      </c>
      <c r="C950" s="4" t="str">
        <f>VLOOKUP(Taulukko1[[#This Row],[Rivivalinta]],Sheet1!$C$1:$E$42,2,FALSE)</f>
        <v>Exponering utanför balansräkningen</v>
      </c>
      <c r="D950" s="4" t="str">
        <f>VLOOKUP(Taulukko1[[#This Row],[Rivivalinta]],Sheet1!$C$1:$E$42,3,FALSE)</f>
        <v>Off balance sheet exposures</v>
      </c>
      <c r="E950" s="1" t="s">
        <v>50</v>
      </c>
      <c r="F950" s="2">
        <v>42369</v>
      </c>
      <c r="G950" s="6" t="s">
        <v>52</v>
      </c>
    </row>
    <row r="951" spans="1:7" x14ac:dyDescent="0.2">
      <c r="A951" s="5">
        <v>28</v>
      </c>
      <c r="B951" s="4" t="s">
        <v>29</v>
      </c>
      <c r="C951" s="4" t="str">
        <f>VLOOKUP(Taulukko1[[#This Row],[Rivivalinta]],Sheet1!$C$1:$E$42,2,FALSE)</f>
        <v>Kostnader/intäkter, %</v>
      </c>
      <c r="D951" s="4" t="str">
        <f>VLOOKUP(Taulukko1[[#This Row],[Rivivalinta]],Sheet1!$C$1:$E$42,3,FALSE)</f>
        <v>Cost/income ratio, %</v>
      </c>
      <c r="E951" s="1" t="s">
        <v>50</v>
      </c>
      <c r="F951" s="2">
        <v>42369</v>
      </c>
      <c r="G951" s="7">
        <v>4.5779967803263745E-2</v>
      </c>
    </row>
    <row r="952" spans="1:7" x14ac:dyDescent="0.2">
      <c r="A952" s="5">
        <v>29</v>
      </c>
      <c r="B952" s="4" t="s">
        <v>30</v>
      </c>
      <c r="C952" s="4" t="str">
        <f>VLOOKUP(Taulukko1[[#This Row],[Rivivalinta]],Sheet1!$C$1:$E$42,2,FALSE)</f>
        <v>Nödlidande exponeringar/Exponeringar, %</v>
      </c>
      <c r="D952" s="4" t="str">
        <f>VLOOKUP(Taulukko1[[#This Row],[Rivivalinta]],Sheet1!$C$1:$E$42,3,FALSE)</f>
        <v>Non-performing exposures/Exposures, %</v>
      </c>
      <c r="E952" s="1" t="s">
        <v>50</v>
      </c>
      <c r="F952" s="2">
        <v>42369</v>
      </c>
      <c r="G952" s="7"/>
    </row>
    <row r="953" spans="1:7" x14ac:dyDescent="0.2">
      <c r="A953" s="5">
        <v>30</v>
      </c>
      <c r="B953" s="4" t="s">
        <v>31</v>
      </c>
      <c r="C953" s="4" t="str">
        <f>VLOOKUP(Taulukko1[[#This Row],[Rivivalinta]],Sheet1!$C$1:$E$42,2,FALSE)</f>
        <v>Upplupna avsättningar på nödlidande exponeringar/Nödlidande Exponeringar, %</v>
      </c>
      <c r="D953" s="4" t="str">
        <f>VLOOKUP(Taulukko1[[#This Row],[Rivivalinta]],Sheet1!$C$1:$E$42,3,FALSE)</f>
        <v>Accumulated impairments on non-performing exposures/Non-performing exposures, %</v>
      </c>
      <c r="E953" s="1" t="s">
        <v>50</v>
      </c>
      <c r="F953" s="2">
        <v>42369</v>
      </c>
      <c r="G953" s="7" t="s">
        <v>46</v>
      </c>
    </row>
    <row r="954" spans="1:7" x14ac:dyDescent="0.2">
      <c r="A954" s="5">
        <v>31</v>
      </c>
      <c r="B954" s="4" t="s">
        <v>32</v>
      </c>
      <c r="C954" s="4" t="str">
        <f>VLOOKUP(Taulukko1[[#This Row],[Rivivalinta]],Sheet1!$C$1:$E$42,2,FALSE)</f>
        <v>Kapitalbas</v>
      </c>
      <c r="D954" s="4" t="str">
        <f>VLOOKUP(Taulukko1[[#This Row],[Rivivalinta]],Sheet1!$C$1:$E$42,3,FALSE)</f>
        <v>Own funds</v>
      </c>
      <c r="E954" s="1" t="s">
        <v>50</v>
      </c>
      <c r="F954" s="2">
        <v>42369</v>
      </c>
      <c r="G954" s="6">
        <v>17283.09345</v>
      </c>
    </row>
    <row r="955" spans="1:7" x14ac:dyDescent="0.2">
      <c r="A955" s="5">
        <v>32</v>
      </c>
      <c r="B955" s="4" t="s">
        <v>33</v>
      </c>
      <c r="C955" s="4" t="str">
        <f>VLOOKUP(Taulukko1[[#This Row],[Rivivalinta]],Sheet1!$C$1:$E$42,2,FALSE)</f>
        <v>Kärnprimärkapital (CET 1)</v>
      </c>
      <c r="D955" s="4" t="str">
        <f>VLOOKUP(Taulukko1[[#This Row],[Rivivalinta]],Sheet1!$C$1:$E$42,3,FALSE)</f>
        <v>Common equity tier 1 capital (CET1)</v>
      </c>
      <c r="E955" s="1" t="s">
        <v>50</v>
      </c>
      <c r="F955" s="2">
        <v>42369</v>
      </c>
      <c r="G955" s="6">
        <v>17283.093199999999</v>
      </c>
    </row>
    <row r="956" spans="1:7" x14ac:dyDescent="0.2">
      <c r="A956" s="5">
        <v>33</v>
      </c>
      <c r="B956" s="4" t="s">
        <v>34</v>
      </c>
      <c r="C956" s="4" t="str">
        <f>VLOOKUP(Taulukko1[[#This Row],[Rivivalinta]],Sheet1!$C$1:$E$42,2,FALSE)</f>
        <v>Övrigt primärkapital (AT 1)</v>
      </c>
      <c r="D956" s="4" t="str">
        <f>VLOOKUP(Taulukko1[[#This Row],[Rivivalinta]],Sheet1!$C$1:$E$42,3,FALSE)</f>
        <v>Additional tier 1 capital (AT 1)</v>
      </c>
      <c r="E956" s="1" t="s">
        <v>50</v>
      </c>
      <c r="F956" s="2">
        <v>42369</v>
      </c>
      <c r="G956" s="6"/>
    </row>
    <row r="957" spans="1:7" x14ac:dyDescent="0.2">
      <c r="A957" s="5">
        <v>34</v>
      </c>
      <c r="B957" s="4" t="s">
        <v>35</v>
      </c>
      <c r="C957" s="4" t="str">
        <f>VLOOKUP(Taulukko1[[#This Row],[Rivivalinta]],Sheet1!$C$1:$E$42,2,FALSE)</f>
        <v>Supplementärkapital (T2)</v>
      </c>
      <c r="D957" s="4" t="str">
        <f>VLOOKUP(Taulukko1[[#This Row],[Rivivalinta]],Sheet1!$C$1:$E$42,3,FALSE)</f>
        <v>Tier 2 capital (T2)</v>
      </c>
      <c r="E957" s="1" t="s">
        <v>50</v>
      </c>
      <c r="F957" s="2">
        <v>42369</v>
      </c>
      <c r="G957" s="6"/>
    </row>
    <row r="958" spans="1:7" x14ac:dyDescent="0.2">
      <c r="A958" s="5">
        <v>35</v>
      </c>
      <c r="B958" s="4" t="s">
        <v>36</v>
      </c>
      <c r="C958" s="4" t="str">
        <f>VLOOKUP(Taulukko1[[#This Row],[Rivivalinta]],Sheet1!$C$1:$E$42,2,FALSE)</f>
        <v>Summa kapitalrelationer, %</v>
      </c>
      <c r="D958" s="4" t="str">
        <f>VLOOKUP(Taulukko1[[#This Row],[Rivivalinta]],Sheet1!$C$1:$E$42,3,FALSE)</f>
        <v>Own funds ratio, %</v>
      </c>
      <c r="E958" s="1" t="s">
        <v>50</v>
      </c>
      <c r="F958" s="2">
        <v>42369</v>
      </c>
      <c r="G958" s="7">
        <v>1.5060907000770263</v>
      </c>
    </row>
    <row r="959" spans="1:7" x14ac:dyDescent="0.2">
      <c r="A959" s="5">
        <v>36</v>
      </c>
      <c r="B959" s="4" t="s">
        <v>37</v>
      </c>
      <c r="C959" s="4" t="str">
        <f>VLOOKUP(Taulukko1[[#This Row],[Rivivalinta]],Sheet1!$C$1:$E$42,2,FALSE)</f>
        <v>Primärkapitalrelation, %</v>
      </c>
      <c r="D959" s="4" t="str">
        <f>VLOOKUP(Taulukko1[[#This Row],[Rivivalinta]],Sheet1!$C$1:$E$42,3,FALSE)</f>
        <v>Tier 1 ratio, %</v>
      </c>
      <c r="E959" s="1" t="s">
        <v>50</v>
      </c>
      <c r="F959" s="2">
        <v>42369</v>
      </c>
      <c r="G959" s="7">
        <v>1.5060906782914196</v>
      </c>
    </row>
    <row r="960" spans="1:7" x14ac:dyDescent="0.2">
      <c r="A960" s="5">
        <v>37</v>
      </c>
      <c r="B960" s="4" t="s">
        <v>38</v>
      </c>
      <c r="C960" s="4" t="str">
        <f>VLOOKUP(Taulukko1[[#This Row],[Rivivalinta]],Sheet1!$C$1:$E$42,2,FALSE)</f>
        <v>Kärnprimärkapitalrelation, %</v>
      </c>
      <c r="D960" s="4" t="str">
        <f>VLOOKUP(Taulukko1[[#This Row],[Rivivalinta]],Sheet1!$C$1:$E$42,3,FALSE)</f>
        <v>CET 1 ratio, %</v>
      </c>
      <c r="E960" s="1" t="s">
        <v>50</v>
      </c>
      <c r="F960" s="2">
        <v>42369</v>
      </c>
      <c r="G960" s="7">
        <v>1.5060906782914196</v>
      </c>
    </row>
    <row r="961" spans="1:7" x14ac:dyDescent="0.2">
      <c r="A961" s="5">
        <v>38</v>
      </c>
      <c r="B961" s="4" t="s">
        <v>39</v>
      </c>
      <c r="C961" s="4" t="str">
        <f>VLOOKUP(Taulukko1[[#This Row],[Rivivalinta]],Sheet1!$C$1:$E$42,2,FALSE)</f>
        <v>Summa exponeringsbelopp (RWA)</v>
      </c>
      <c r="D961" s="4" t="str">
        <f>VLOOKUP(Taulukko1[[#This Row],[Rivivalinta]],Sheet1!$C$1:$E$42,3,FALSE)</f>
        <v>Total risk weighted assets (RWA)</v>
      </c>
      <c r="E961" s="1" t="s">
        <v>50</v>
      </c>
      <c r="F961" s="2">
        <v>42369</v>
      </c>
      <c r="G961" s="6">
        <v>11475.466550000001</v>
      </c>
    </row>
    <row r="962" spans="1:7" x14ac:dyDescent="0.2">
      <c r="A962" s="5">
        <v>39</v>
      </c>
      <c r="B962" s="4" t="s">
        <v>40</v>
      </c>
      <c r="C962" s="4" t="str">
        <f>VLOOKUP(Taulukko1[[#This Row],[Rivivalinta]],Sheet1!$C$1:$E$42,2,FALSE)</f>
        <v>Exponeringsbelopp för kredit-, motpart- och utspädningsrisker</v>
      </c>
      <c r="D962" s="4" t="str">
        <f>VLOOKUP(Taulukko1[[#This Row],[Rivivalinta]],Sheet1!$C$1:$E$42,3,FALSE)</f>
        <v>Credit and counterparty risks</v>
      </c>
      <c r="E962" s="1" t="s">
        <v>50</v>
      </c>
      <c r="F962" s="2">
        <v>42369</v>
      </c>
      <c r="G962" s="6">
        <v>3253.4652999999998</v>
      </c>
    </row>
    <row r="963" spans="1:7" x14ac:dyDescent="0.2">
      <c r="A963" s="5">
        <v>40</v>
      </c>
      <c r="B963" s="4" t="s">
        <v>41</v>
      </c>
      <c r="C963" s="4" t="str">
        <f>VLOOKUP(Taulukko1[[#This Row],[Rivivalinta]],Sheet1!$C$1:$E$42,2,FALSE)</f>
        <v>Exponeringsbelopp för positions-, valutakurs- och råvarurisker</v>
      </c>
      <c r="D963" s="4" t="str">
        <f>VLOOKUP(Taulukko1[[#This Row],[Rivivalinta]],Sheet1!$C$1:$E$42,3,FALSE)</f>
        <v>Position, currency and commodity risks</v>
      </c>
      <c r="E963" s="1" t="s">
        <v>50</v>
      </c>
      <c r="F963" s="2">
        <v>42369</v>
      </c>
      <c r="G963" s="6"/>
    </row>
    <row r="964" spans="1:7" x14ac:dyDescent="0.2">
      <c r="A964" s="5">
        <v>41</v>
      </c>
      <c r="B964" s="4" t="s">
        <v>42</v>
      </c>
      <c r="C964" s="4" t="str">
        <f>VLOOKUP(Taulukko1[[#This Row],[Rivivalinta]],Sheet1!$C$1:$E$42,2,FALSE)</f>
        <v>Exponeringsbelopp för operativ risk</v>
      </c>
      <c r="D964" s="4" t="str">
        <f>VLOOKUP(Taulukko1[[#This Row],[Rivivalinta]],Sheet1!$C$1:$E$42,3,FALSE)</f>
        <v>Operational risks</v>
      </c>
      <c r="E964" s="1" t="s">
        <v>50</v>
      </c>
      <c r="F964" s="2">
        <v>42369</v>
      </c>
      <c r="G964" s="6">
        <v>8222.0012499999993</v>
      </c>
    </row>
    <row r="965" spans="1:7" x14ac:dyDescent="0.2">
      <c r="A965" s="5">
        <v>42</v>
      </c>
      <c r="B965" s="4" t="s">
        <v>43</v>
      </c>
      <c r="C965" s="4" t="str">
        <f>VLOOKUP(Taulukko1[[#This Row],[Rivivalinta]],Sheet1!$C$1:$E$42,2,FALSE)</f>
        <v>Övriga riskexponeringar</v>
      </c>
      <c r="D965" s="4" t="str">
        <f>VLOOKUP(Taulukko1[[#This Row],[Rivivalinta]],Sheet1!$C$1:$E$42,3,FALSE)</f>
        <v>Other risks</v>
      </c>
      <c r="E965" s="1" t="s">
        <v>50</v>
      </c>
      <c r="F965" s="2">
        <v>42369</v>
      </c>
      <c r="G965" s="6"/>
    </row>
    <row r="966" spans="1:7" x14ac:dyDescent="0.2">
      <c r="A966" s="5">
        <v>26</v>
      </c>
      <c r="B966" s="4" t="s">
        <v>54</v>
      </c>
      <c r="C966" s="4" t="str">
        <f>VLOOKUP(Taulukko1[[#This Row],[Rivivalinta]],Sheet1!$C$1:$E$42,2,FALSE)</f>
        <v>Avkastning på eget kapital (ROE), %</v>
      </c>
      <c r="D966" s="4" t="str">
        <f>VLOOKUP(Taulukko1[[#This Row],[Rivivalinta]],Sheet1!$C$1:$E$42,3,FALSE)</f>
        <v>Return on equity (ROE), %</v>
      </c>
      <c r="E966" s="1" t="s">
        <v>50</v>
      </c>
      <c r="F966" s="2">
        <v>42369</v>
      </c>
      <c r="G966" s="30">
        <v>0.2091947685214105</v>
      </c>
    </row>
    <row r="967" spans="1:7" x14ac:dyDescent="0.2">
      <c r="A967" s="5">
        <v>27</v>
      </c>
      <c r="B967" s="4" t="s">
        <v>53</v>
      </c>
      <c r="C967" s="4" t="str">
        <f>VLOOKUP(Taulukko1[[#This Row],[Rivivalinta]],Sheet1!$C$1:$E$42,2,FALSE)</f>
        <v>Avkastning på total tillgångar (ROA), %</v>
      </c>
      <c r="D967" s="4" t="str">
        <f>VLOOKUP(Taulukko1[[#This Row],[Rivivalinta]],Sheet1!$C$1:$E$42,3,FALSE)</f>
        <v>Return on total assets (ROA), %</v>
      </c>
      <c r="E967" s="1" t="s">
        <v>50</v>
      </c>
      <c r="F967" s="2">
        <v>42369</v>
      </c>
      <c r="G967" s="7">
        <v>4.1377373838204258E-3</v>
      </c>
    </row>
    <row r="968" spans="1:7" x14ac:dyDescent="0.2">
      <c r="A968" s="5">
        <v>1</v>
      </c>
      <c r="B968" s="49" t="s">
        <v>5</v>
      </c>
      <c r="C968" s="47" t="str">
        <f>VLOOKUP(Taulukko1[[#This Row],[Rivivalinta]],Sheet1!$C$1:$E$42,2,FALSE)</f>
        <v>Räntenetto</v>
      </c>
      <c r="D968" s="47" t="str">
        <f>VLOOKUP(Taulukko1[[#This Row],[Rivivalinta]],Sheet1!$C$1:$E$42,3,FALSE)</f>
        <v>Net interest margin</v>
      </c>
      <c r="E968" s="48" t="s">
        <v>162</v>
      </c>
      <c r="F968" s="2">
        <v>42369</v>
      </c>
      <c r="G968" s="46">
        <v>-204.602</v>
      </c>
    </row>
    <row r="969" spans="1:7" x14ac:dyDescent="0.2">
      <c r="A969" s="5">
        <v>2</v>
      </c>
      <c r="B969" s="49" t="s">
        <v>6</v>
      </c>
      <c r="C969" s="47" t="str">
        <f>VLOOKUP(Taulukko1[[#This Row],[Rivivalinta]],Sheet1!$C$1:$E$42,2,FALSE)</f>
        <v>Netto, avgifts- och provisionsintäkter</v>
      </c>
      <c r="D969" s="47" t="str">
        <f>VLOOKUP(Taulukko1[[#This Row],[Rivivalinta]],Sheet1!$C$1:$E$42,3,FALSE)</f>
        <v>Net fee and commission income</v>
      </c>
      <c r="E969" s="48" t="s">
        <v>162</v>
      </c>
      <c r="F969" s="2">
        <v>42369</v>
      </c>
      <c r="G969" s="46">
        <v>2474.1039999999998</v>
      </c>
    </row>
    <row r="970" spans="1:7" x14ac:dyDescent="0.2">
      <c r="A970" s="5">
        <v>3</v>
      </c>
      <c r="B970" s="49" t="s">
        <v>7</v>
      </c>
      <c r="C970" s="47" t="str">
        <f>VLOOKUP(Taulukko1[[#This Row],[Rivivalinta]],Sheet1!$C$1:$E$42,2,FALSE)</f>
        <v>Avgifts- och provisionsintäkter</v>
      </c>
      <c r="D970" s="47" t="str">
        <f>VLOOKUP(Taulukko1[[#This Row],[Rivivalinta]],Sheet1!$C$1:$E$42,3,FALSE)</f>
        <v>Fee and commission income</v>
      </c>
      <c r="E970" s="48" t="s">
        <v>162</v>
      </c>
      <c r="F970" s="2">
        <v>42369</v>
      </c>
      <c r="G970" s="46">
        <v>4741.0140000000001</v>
      </c>
    </row>
    <row r="971" spans="1:7" x14ac:dyDescent="0.2">
      <c r="A971" s="5">
        <v>4</v>
      </c>
      <c r="B971" s="49" t="s">
        <v>8</v>
      </c>
      <c r="C971" s="47" t="str">
        <f>VLOOKUP(Taulukko1[[#This Row],[Rivivalinta]],Sheet1!$C$1:$E$42,2,FALSE)</f>
        <v>Avgifts- och provisionskostnader</v>
      </c>
      <c r="D971" s="47" t="str">
        <f>VLOOKUP(Taulukko1[[#This Row],[Rivivalinta]],Sheet1!$C$1:$E$42,3,FALSE)</f>
        <v>Fee and commission expenses</v>
      </c>
      <c r="E971" s="48" t="s">
        <v>162</v>
      </c>
      <c r="F971" s="2">
        <v>42369</v>
      </c>
      <c r="G971" s="46">
        <v>2266.91</v>
      </c>
    </row>
    <row r="972" spans="1:7" x14ac:dyDescent="0.2">
      <c r="A972" s="5">
        <v>5</v>
      </c>
      <c r="B972" s="49" t="s">
        <v>9</v>
      </c>
      <c r="C972" s="47" t="str">
        <f>VLOOKUP(Taulukko1[[#This Row],[Rivivalinta]],Sheet1!$C$1:$E$42,2,FALSE)</f>
        <v>Nettointäkter från handel och investeringar</v>
      </c>
      <c r="D972" s="47" t="str">
        <f>VLOOKUP(Taulukko1[[#This Row],[Rivivalinta]],Sheet1!$C$1:$E$42,3,FALSE)</f>
        <v>Net trading and investing income</v>
      </c>
      <c r="E972" s="48" t="s">
        <v>162</v>
      </c>
      <c r="F972" s="2">
        <v>42369</v>
      </c>
      <c r="G972" s="46">
        <v>-154.101</v>
      </c>
    </row>
    <row r="973" spans="1:7" x14ac:dyDescent="0.2">
      <c r="A973" s="5">
        <v>6</v>
      </c>
      <c r="B973" s="49" t="s">
        <v>10</v>
      </c>
      <c r="C973" s="47" t="str">
        <f>VLOOKUP(Taulukko1[[#This Row],[Rivivalinta]],Sheet1!$C$1:$E$42,2,FALSE)</f>
        <v>Övriga intäkter</v>
      </c>
      <c r="D973" s="47" t="str">
        <f>VLOOKUP(Taulukko1[[#This Row],[Rivivalinta]],Sheet1!$C$1:$E$42,3,FALSE)</f>
        <v>Other income</v>
      </c>
      <c r="E973" s="48" t="s">
        <v>162</v>
      </c>
      <c r="F973" s="2">
        <v>42369</v>
      </c>
      <c r="G973" s="46">
        <v>2989.7809999999999</v>
      </c>
    </row>
    <row r="974" spans="1:7" x14ac:dyDescent="0.2">
      <c r="A974" s="5">
        <v>7</v>
      </c>
      <c r="B974" s="49" t="s">
        <v>11</v>
      </c>
      <c r="C974" s="47" t="str">
        <f>VLOOKUP(Taulukko1[[#This Row],[Rivivalinta]],Sheet1!$C$1:$E$42,2,FALSE)</f>
        <v>Totala inkomster</v>
      </c>
      <c r="D974" s="47" t="str">
        <f>VLOOKUP(Taulukko1[[#This Row],[Rivivalinta]],Sheet1!$C$1:$E$42,3,FALSE)</f>
        <v>Total income</v>
      </c>
      <c r="E974" s="48" t="s">
        <v>162</v>
      </c>
      <c r="F974" s="2">
        <v>42369</v>
      </c>
      <c r="G974" s="46">
        <v>5105.1819999999998</v>
      </c>
    </row>
    <row r="975" spans="1:7" x14ac:dyDescent="0.2">
      <c r="A975" s="5">
        <v>8</v>
      </c>
      <c r="B975" s="49" t="s">
        <v>12</v>
      </c>
      <c r="C975" s="47" t="str">
        <f>VLOOKUP(Taulukko1[[#This Row],[Rivivalinta]],Sheet1!$C$1:$E$42,2,FALSE)</f>
        <v>Totala kostnader</v>
      </c>
      <c r="D975" s="47" t="str">
        <f>VLOOKUP(Taulukko1[[#This Row],[Rivivalinta]],Sheet1!$C$1:$E$42,3,FALSE)</f>
        <v>Total expenses</v>
      </c>
      <c r="E975" s="48" t="s">
        <v>162</v>
      </c>
      <c r="F975" s="2">
        <v>42369</v>
      </c>
      <c r="G975" s="46">
        <v>5986.35</v>
      </c>
    </row>
    <row r="976" spans="1:7" x14ac:dyDescent="0.2">
      <c r="A976" s="5">
        <v>9</v>
      </c>
      <c r="B976" s="49" t="s">
        <v>13</v>
      </c>
      <c r="C976" s="47" t="str">
        <f>VLOOKUP(Taulukko1[[#This Row],[Rivivalinta]],Sheet1!$C$1:$E$42,2,FALSE)</f>
        <v>Nedskrivningar av lån och fordringar</v>
      </c>
      <c r="D976" s="47" t="str">
        <f>VLOOKUP(Taulukko1[[#This Row],[Rivivalinta]],Sheet1!$C$1:$E$42,3,FALSE)</f>
        <v>Impairments on loans and receivables</v>
      </c>
      <c r="E976" s="48" t="s">
        <v>162</v>
      </c>
      <c r="F976" s="2">
        <v>42369</v>
      </c>
      <c r="G976" s="46">
        <v>61.014000000000003</v>
      </c>
    </row>
    <row r="977" spans="1:7" x14ac:dyDescent="0.2">
      <c r="A977" s="5">
        <v>10</v>
      </c>
      <c r="B977" s="49" t="s">
        <v>14</v>
      </c>
      <c r="C977" s="47" t="str">
        <f>VLOOKUP(Taulukko1[[#This Row],[Rivivalinta]],Sheet1!$C$1:$E$42,2,FALSE)</f>
        <v>Rörelsevinst/-förlust</v>
      </c>
      <c r="D977" s="47" t="str">
        <f>VLOOKUP(Taulukko1[[#This Row],[Rivivalinta]],Sheet1!$C$1:$E$42,3,FALSE)</f>
        <v>Operatingprofit/-loss</v>
      </c>
      <c r="E977" s="48" t="s">
        <v>162</v>
      </c>
      <c r="F977" s="2">
        <v>42369</v>
      </c>
      <c r="G977" s="46">
        <v>-942.18200000000002</v>
      </c>
    </row>
    <row r="978" spans="1:7" x14ac:dyDescent="0.2">
      <c r="A978" s="5">
        <v>11</v>
      </c>
      <c r="B978" s="49" t="s">
        <v>15</v>
      </c>
      <c r="C978" s="47" t="str">
        <f>VLOOKUP(Taulukko1[[#This Row],[Rivivalinta]],Sheet1!$C$1:$E$42,2,FALSE)</f>
        <v>Kontanta medel och kassabehållning hos centralbanker</v>
      </c>
      <c r="D978" s="47" t="str">
        <f>VLOOKUP(Taulukko1[[#This Row],[Rivivalinta]],Sheet1!$C$1:$E$42,3,FALSE)</f>
        <v>Cash and cash balances at central banks</v>
      </c>
      <c r="E978" s="48" t="s">
        <v>162</v>
      </c>
      <c r="F978" s="2">
        <v>42369</v>
      </c>
      <c r="G978" s="46">
        <v>537722.69700000004</v>
      </c>
    </row>
    <row r="979" spans="1:7" x14ac:dyDescent="0.2">
      <c r="A979" s="5">
        <v>12</v>
      </c>
      <c r="B979" s="49" t="s">
        <v>16</v>
      </c>
      <c r="C979" s="47" t="str">
        <f>VLOOKUP(Taulukko1[[#This Row],[Rivivalinta]],Sheet1!$C$1:$E$42,2,FALSE)</f>
        <v>Lån och förskott till kreditinstitut</v>
      </c>
      <c r="D979" s="47" t="str">
        <f>VLOOKUP(Taulukko1[[#This Row],[Rivivalinta]],Sheet1!$C$1:$E$42,3,FALSE)</f>
        <v>Loans and advances to credit institutions</v>
      </c>
      <c r="E979" s="48" t="s">
        <v>162</v>
      </c>
      <c r="F979" s="2">
        <v>42369</v>
      </c>
      <c r="G979" s="46">
        <v>821707.50600000005</v>
      </c>
    </row>
    <row r="980" spans="1:7" x14ac:dyDescent="0.2">
      <c r="A980" s="5">
        <v>13</v>
      </c>
      <c r="B980" s="49" t="s">
        <v>17</v>
      </c>
      <c r="C980" s="47" t="str">
        <f>VLOOKUP(Taulukko1[[#This Row],[Rivivalinta]],Sheet1!$C$1:$E$42,2,FALSE)</f>
        <v>Lån och förskott till allmänheten och offentliga samfund</v>
      </c>
      <c r="D980" s="47" t="str">
        <f>VLOOKUP(Taulukko1[[#This Row],[Rivivalinta]],Sheet1!$C$1:$E$42,3,FALSE)</f>
        <v>Loans and advances to the public and public sector entities</v>
      </c>
      <c r="E980" s="48" t="s">
        <v>162</v>
      </c>
      <c r="F980" s="2">
        <v>42369</v>
      </c>
      <c r="G980" s="46">
        <v>82646.312999999995</v>
      </c>
    </row>
    <row r="981" spans="1:7" x14ac:dyDescent="0.2">
      <c r="A981" s="5">
        <v>14</v>
      </c>
      <c r="B981" s="49" t="s">
        <v>18</v>
      </c>
      <c r="C981" s="47" t="str">
        <f>VLOOKUP(Taulukko1[[#This Row],[Rivivalinta]],Sheet1!$C$1:$E$42,2,FALSE)</f>
        <v>Värdepapper</v>
      </c>
      <c r="D981" s="47" t="str">
        <f>VLOOKUP(Taulukko1[[#This Row],[Rivivalinta]],Sheet1!$C$1:$E$42,3,FALSE)</f>
        <v>Debt securities</v>
      </c>
      <c r="E981" s="48" t="s">
        <v>162</v>
      </c>
      <c r="F981" s="2">
        <v>42369</v>
      </c>
      <c r="G981" s="46">
        <v>97186.494999999995</v>
      </c>
    </row>
    <row r="982" spans="1:7" x14ac:dyDescent="0.2">
      <c r="A982" s="5">
        <v>15</v>
      </c>
      <c r="B982" s="49" t="s">
        <v>62</v>
      </c>
      <c r="C982" s="47" t="str">
        <f>VLOOKUP(Taulukko1[[#This Row],[Rivivalinta]],Sheet1!$C$1:$E$42,2,FALSE)</f>
        <v xml:space="preserve">Derivat </v>
      </c>
      <c r="D982" s="47" t="str">
        <f>VLOOKUP(Taulukko1[[#This Row],[Rivivalinta]],Sheet1!$C$1:$E$42,3,FALSE)</f>
        <v xml:space="preserve">Derivatives </v>
      </c>
      <c r="E982" s="48" t="s">
        <v>162</v>
      </c>
      <c r="F982" s="2">
        <v>42369</v>
      </c>
      <c r="G982" s="46">
        <v>3000</v>
      </c>
    </row>
    <row r="983" spans="1:7" x14ac:dyDescent="0.2">
      <c r="A983" s="5">
        <v>16</v>
      </c>
      <c r="B983" s="49" t="s">
        <v>20</v>
      </c>
      <c r="C983" s="47" t="str">
        <f>VLOOKUP(Taulukko1[[#This Row],[Rivivalinta]],Sheet1!$C$1:$E$42,2,FALSE)</f>
        <v>Övriga tillgångar</v>
      </c>
      <c r="D983" s="47" t="str">
        <f>VLOOKUP(Taulukko1[[#This Row],[Rivivalinta]],Sheet1!$C$1:$E$42,3,FALSE)</f>
        <v>Other assets</v>
      </c>
      <c r="E983" s="48" t="s">
        <v>162</v>
      </c>
      <c r="F983" s="2">
        <v>42369</v>
      </c>
      <c r="G983" s="46">
        <v>5649.2060000000001</v>
      </c>
    </row>
    <row r="984" spans="1:7" x14ac:dyDescent="0.2">
      <c r="A984" s="5">
        <v>17</v>
      </c>
      <c r="B984" s="49" t="s">
        <v>21</v>
      </c>
      <c r="C984" s="47" t="str">
        <f>VLOOKUP(Taulukko1[[#This Row],[Rivivalinta]],Sheet1!$C$1:$E$42,2,FALSE)</f>
        <v>SUMMA TILLGÅNGAR</v>
      </c>
      <c r="D984" s="47" t="str">
        <f>VLOOKUP(Taulukko1[[#This Row],[Rivivalinta]],Sheet1!$C$1:$E$42,3,FALSE)</f>
        <v>TOTAL ASSETS</v>
      </c>
      <c r="E984" s="48" t="s">
        <v>162</v>
      </c>
      <c r="F984" s="2">
        <v>42369</v>
      </c>
      <c r="G984" s="46">
        <v>1547912.2169999999</v>
      </c>
    </row>
    <row r="985" spans="1:7" x14ac:dyDescent="0.2">
      <c r="A985" s="5">
        <v>18</v>
      </c>
      <c r="B985" s="49" t="s">
        <v>22</v>
      </c>
      <c r="C985" s="47" t="str">
        <f>VLOOKUP(Taulukko1[[#This Row],[Rivivalinta]],Sheet1!$C$1:$E$42,2,FALSE)</f>
        <v>Inlåning från kreditinstitut</v>
      </c>
      <c r="D985" s="47" t="str">
        <f>VLOOKUP(Taulukko1[[#This Row],[Rivivalinta]],Sheet1!$C$1:$E$42,3,FALSE)</f>
        <v>Deposits from credit institutions</v>
      </c>
      <c r="E985" s="48" t="s">
        <v>162</v>
      </c>
      <c r="F985" s="2">
        <v>42369</v>
      </c>
      <c r="G985" s="46">
        <v>602540.35100000002</v>
      </c>
    </row>
    <row r="986" spans="1:7" x14ac:dyDescent="0.2">
      <c r="A986" s="5">
        <v>19</v>
      </c>
      <c r="B986" s="49" t="s">
        <v>23</v>
      </c>
      <c r="C986" s="47" t="str">
        <f>VLOOKUP(Taulukko1[[#This Row],[Rivivalinta]],Sheet1!$C$1:$E$42,2,FALSE)</f>
        <v>Inlåning från allmänheten och offentliga samfund</v>
      </c>
      <c r="D986" s="47" t="str">
        <f>VLOOKUP(Taulukko1[[#This Row],[Rivivalinta]],Sheet1!$C$1:$E$42,3,FALSE)</f>
        <v>Deposits from the public and public sector entities</v>
      </c>
      <c r="E986" s="48" t="s">
        <v>162</v>
      </c>
      <c r="F986" s="2">
        <v>42369</v>
      </c>
      <c r="G986" s="46">
        <v>20400.508999999998</v>
      </c>
    </row>
    <row r="987" spans="1:7" x14ac:dyDescent="0.2">
      <c r="A987" s="5">
        <v>20</v>
      </c>
      <c r="B987" s="49" t="s">
        <v>24</v>
      </c>
      <c r="C987" s="47" t="str">
        <f>VLOOKUP(Taulukko1[[#This Row],[Rivivalinta]],Sheet1!$C$1:$E$42,2,FALSE)</f>
        <v>Emitterade skuldebrev</v>
      </c>
      <c r="D987" s="47" t="str">
        <f>VLOOKUP(Taulukko1[[#This Row],[Rivivalinta]],Sheet1!$C$1:$E$42,3,FALSE)</f>
        <v>Debt securities issued</v>
      </c>
      <c r="E987" s="48" t="s">
        <v>162</v>
      </c>
      <c r="F987" s="2">
        <v>42369</v>
      </c>
      <c r="G987" s="46">
        <v>774573.43700000003</v>
      </c>
    </row>
    <row r="988" spans="1:7" x14ac:dyDescent="0.2">
      <c r="A988" s="5">
        <v>22</v>
      </c>
      <c r="B988" s="49" t="s">
        <v>19</v>
      </c>
      <c r="C988" s="47" t="str">
        <f>VLOOKUP(Taulukko1[[#This Row],[Rivivalinta]],Sheet1!$C$1:$E$42,2,FALSE)</f>
        <v>Derivat</v>
      </c>
      <c r="D988" s="47" t="str">
        <f>VLOOKUP(Taulukko1[[#This Row],[Rivivalinta]],Sheet1!$C$1:$E$42,3,FALSE)</f>
        <v>Derivatives</v>
      </c>
      <c r="E988" s="48" t="s">
        <v>162</v>
      </c>
      <c r="F988" s="2">
        <v>42369</v>
      </c>
      <c r="G988" s="46">
        <v>956.36400000000003</v>
      </c>
    </row>
    <row r="989" spans="1:7" x14ac:dyDescent="0.2">
      <c r="A989" s="5">
        <v>23</v>
      </c>
      <c r="B989" s="49" t="s">
        <v>25</v>
      </c>
      <c r="C989" s="47" t="str">
        <f>VLOOKUP(Taulukko1[[#This Row],[Rivivalinta]],Sheet1!$C$1:$E$42,2,FALSE)</f>
        <v>Eget kapital</v>
      </c>
      <c r="D989" s="47" t="str">
        <f>VLOOKUP(Taulukko1[[#This Row],[Rivivalinta]],Sheet1!$C$1:$E$42,3,FALSE)</f>
        <v>Total equity</v>
      </c>
      <c r="E989" s="48" t="s">
        <v>162</v>
      </c>
      <c r="F989" s="2">
        <v>42369</v>
      </c>
      <c r="G989" s="46">
        <v>46643.192999999999</v>
      </c>
    </row>
    <row r="990" spans="1:7" x14ac:dyDescent="0.2">
      <c r="A990" s="5">
        <v>21</v>
      </c>
      <c r="B990" s="49" t="s">
        <v>26</v>
      </c>
      <c r="C990" s="47" t="str">
        <f>VLOOKUP(Taulukko1[[#This Row],[Rivivalinta]],Sheet1!$C$1:$E$42,2,FALSE)</f>
        <v>Övriga skulder</v>
      </c>
      <c r="D990" s="47" t="str">
        <f>VLOOKUP(Taulukko1[[#This Row],[Rivivalinta]],Sheet1!$C$1:$E$42,3,FALSE)</f>
        <v>Other liabilities</v>
      </c>
      <c r="E990" s="48" t="s">
        <v>162</v>
      </c>
      <c r="F990" s="2">
        <v>42369</v>
      </c>
      <c r="G990" s="46">
        <v>102798.36199999999</v>
      </c>
    </row>
    <row r="991" spans="1:7" x14ac:dyDescent="0.2">
      <c r="A991" s="5">
        <v>24</v>
      </c>
      <c r="B991" s="49" t="s">
        <v>27</v>
      </c>
      <c r="C991" s="47" t="str">
        <f>VLOOKUP(Taulukko1[[#This Row],[Rivivalinta]],Sheet1!$C$1:$E$42,2,FALSE)</f>
        <v>SUMMA EGET KAPITAL OCH SKULDER</v>
      </c>
      <c r="D991" s="47" t="str">
        <f>VLOOKUP(Taulukko1[[#This Row],[Rivivalinta]],Sheet1!$C$1:$E$42,3,FALSE)</f>
        <v>TOTAL EQUITY AND LIABILITIES</v>
      </c>
      <c r="E991" s="48" t="s">
        <v>162</v>
      </c>
      <c r="F991" s="2">
        <v>42369</v>
      </c>
      <c r="G991" s="46">
        <v>1547912.216</v>
      </c>
    </row>
    <row r="992" spans="1:7" x14ac:dyDescent="0.2">
      <c r="A992" s="5">
        <v>25</v>
      </c>
      <c r="B992" s="49" t="s">
        <v>28</v>
      </c>
      <c r="C992" s="47" t="str">
        <f>VLOOKUP(Taulukko1[[#This Row],[Rivivalinta]],Sheet1!$C$1:$E$42,2,FALSE)</f>
        <v>Exponering utanför balansräkningen</v>
      </c>
      <c r="D992" s="47" t="str">
        <f>VLOOKUP(Taulukko1[[#This Row],[Rivivalinta]],Sheet1!$C$1:$E$42,3,FALSE)</f>
        <v>Off balance sheet exposures</v>
      </c>
      <c r="E992" s="48" t="s">
        <v>162</v>
      </c>
      <c r="F992" s="2">
        <v>42369</v>
      </c>
      <c r="G992" s="46">
        <v>173871.443</v>
      </c>
    </row>
    <row r="993" spans="1:7" x14ac:dyDescent="0.2">
      <c r="A993" s="5">
        <v>28</v>
      </c>
      <c r="B993" s="49" t="s">
        <v>29</v>
      </c>
      <c r="C993" s="47" t="str">
        <f>VLOOKUP(Taulukko1[[#This Row],[Rivivalinta]],Sheet1!$C$1:$E$42,2,FALSE)</f>
        <v>Kostnader/intäkter, %</v>
      </c>
      <c r="D993" s="47" t="str">
        <f>VLOOKUP(Taulukko1[[#This Row],[Rivivalinta]],Sheet1!$C$1:$E$42,3,FALSE)</f>
        <v>Cost/income ratio, %</v>
      </c>
      <c r="E993" s="48" t="s">
        <v>162</v>
      </c>
      <c r="F993" s="2">
        <v>42369</v>
      </c>
      <c r="G993" s="46">
        <v>1.2691836187938046</v>
      </c>
    </row>
    <row r="994" spans="1:7" x14ac:dyDescent="0.2">
      <c r="A994" s="5">
        <v>29</v>
      </c>
      <c r="B994" s="49" t="s">
        <v>30</v>
      </c>
      <c r="C994" s="47" t="str">
        <f>VLOOKUP(Taulukko1[[#This Row],[Rivivalinta]],Sheet1!$C$1:$E$42,2,FALSE)</f>
        <v>Nödlidande exponeringar/Exponeringar, %</v>
      </c>
      <c r="D994" s="47" t="str">
        <f>VLOOKUP(Taulukko1[[#This Row],[Rivivalinta]],Sheet1!$C$1:$E$42,3,FALSE)</f>
        <v>Non-performing exposures/Exposures, %</v>
      </c>
      <c r="E994" s="48" t="s">
        <v>162</v>
      </c>
      <c r="F994" s="2">
        <v>42369</v>
      </c>
      <c r="G994" s="46">
        <v>8.5207081040662616E-4</v>
      </c>
    </row>
    <row r="995" spans="1:7" x14ac:dyDescent="0.2">
      <c r="A995" s="5">
        <v>30</v>
      </c>
      <c r="B995" s="49" t="s">
        <v>31</v>
      </c>
      <c r="C995" s="47" t="str">
        <f>VLOOKUP(Taulukko1[[#This Row],[Rivivalinta]],Sheet1!$C$1:$E$42,2,FALSE)</f>
        <v>Upplupna avsättningar på nödlidande exponeringar/Nödlidande Exponeringar, %</v>
      </c>
      <c r="D995" s="47" t="str">
        <f>VLOOKUP(Taulukko1[[#This Row],[Rivivalinta]],Sheet1!$C$1:$E$42,3,FALSE)</f>
        <v>Accumulated impairments on non-performing exposures/Non-performing exposures, %</v>
      </c>
      <c r="E995" s="48" t="s">
        <v>162</v>
      </c>
      <c r="F995" s="2">
        <v>42369</v>
      </c>
      <c r="G995" s="46">
        <v>4.1692247375009615E-2</v>
      </c>
    </row>
    <row r="996" spans="1:7" x14ac:dyDescent="0.2">
      <c r="A996" s="5">
        <v>31</v>
      </c>
      <c r="B996" s="49" t="s">
        <v>32</v>
      </c>
      <c r="C996" s="47" t="str">
        <f>VLOOKUP(Taulukko1[[#This Row],[Rivivalinta]],Sheet1!$C$1:$E$42,2,FALSE)</f>
        <v>Kapitalbas</v>
      </c>
      <c r="D996" s="47" t="str">
        <f>VLOOKUP(Taulukko1[[#This Row],[Rivivalinta]],Sheet1!$C$1:$E$42,3,FALSE)</f>
        <v>Own funds</v>
      </c>
      <c r="E996" s="48" t="s">
        <v>162</v>
      </c>
      <c r="F996" s="2">
        <v>42369</v>
      </c>
      <c r="G996" s="46">
        <v>44901.637999999999</v>
      </c>
    </row>
    <row r="997" spans="1:7" x14ac:dyDescent="0.2">
      <c r="A997" s="5">
        <v>32</v>
      </c>
      <c r="B997" s="49" t="s">
        <v>33</v>
      </c>
      <c r="C997" s="47" t="str">
        <f>VLOOKUP(Taulukko1[[#This Row],[Rivivalinta]],Sheet1!$C$1:$E$42,2,FALSE)</f>
        <v>Kärnprimärkapital (CET 1)</v>
      </c>
      <c r="D997" s="47" t="str">
        <f>VLOOKUP(Taulukko1[[#This Row],[Rivivalinta]],Sheet1!$C$1:$E$42,3,FALSE)</f>
        <v>Common equity tier 1 capital (CET1)</v>
      </c>
      <c r="E997" s="48" t="s">
        <v>162</v>
      </c>
      <c r="F997" s="2">
        <v>42369</v>
      </c>
      <c r="G997" s="46">
        <v>44901.637999999999</v>
      </c>
    </row>
    <row r="998" spans="1:7" x14ac:dyDescent="0.2">
      <c r="A998" s="5">
        <v>33</v>
      </c>
      <c r="B998" s="49" t="s">
        <v>34</v>
      </c>
      <c r="C998" s="47" t="str">
        <f>VLOOKUP(Taulukko1[[#This Row],[Rivivalinta]],Sheet1!$C$1:$E$42,2,FALSE)</f>
        <v>Övrigt primärkapital (AT 1)</v>
      </c>
      <c r="D998" s="47" t="str">
        <f>VLOOKUP(Taulukko1[[#This Row],[Rivivalinta]],Sheet1!$C$1:$E$42,3,FALSE)</f>
        <v>Additional tier 1 capital (AT 1)</v>
      </c>
      <c r="E998" s="48" t="s">
        <v>162</v>
      </c>
      <c r="F998" s="2">
        <v>42369</v>
      </c>
      <c r="G998" s="46"/>
    </row>
    <row r="999" spans="1:7" x14ac:dyDescent="0.2">
      <c r="A999" s="5">
        <v>34</v>
      </c>
      <c r="B999" s="49" t="s">
        <v>35</v>
      </c>
      <c r="C999" s="47" t="str">
        <f>VLOOKUP(Taulukko1[[#This Row],[Rivivalinta]],Sheet1!$C$1:$E$42,2,FALSE)</f>
        <v>Supplementärkapital (T2)</v>
      </c>
      <c r="D999" s="47" t="str">
        <f>VLOOKUP(Taulukko1[[#This Row],[Rivivalinta]],Sheet1!$C$1:$E$42,3,FALSE)</f>
        <v>Tier 2 capital (T2)</v>
      </c>
      <c r="E999" s="48" t="s">
        <v>162</v>
      </c>
      <c r="F999" s="2">
        <v>42369</v>
      </c>
      <c r="G999" s="46"/>
    </row>
    <row r="1000" spans="1:7" x14ac:dyDescent="0.2">
      <c r="A1000" s="5">
        <v>35</v>
      </c>
      <c r="B1000" s="49" t="s">
        <v>36</v>
      </c>
      <c r="C1000" s="47" t="str">
        <f>VLOOKUP(Taulukko1[[#This Row],[Rivivalinta]],Sheet1!$C$1:$E$42,2,FALSE)</f>
        <v>Summa kapitalrelationer, %</v>
      </c>
      <c r="D1000" s="47" t="str">
        <f>VLOOKUP(Taulukko1[[#This Row],[Rivivalinta]],Sheet1!$C$1:$E$42,3,FALSE)</f>
        <v>Own funds ratio, %</v>
      </c>
      <c r="E1000" s="48" t="s">
        <v>162</v>
      </c>
      <c r="F1000" s="2">
        <v>42369</v>
      </c>
      <c r="G1000" s="46">
        <v>0.40931836047303732</v>
      </c>
    </row>
    <row r="1001" spans="1:7" x14ac:dyDescent="0.2">
      <c r="A1001" s="5">
        <v>36</v>
      </c>
      <c r="B1001" s="49" t="s">
        <v>37</v>
      </c>
      <c r="C1001" s="47" t="str">
        <f>VLOOKUP(Taulukko1[[#This Row],[Rivivalinta]],Sheet1!$C$1:$E$42,2,FALSE)</f>
        <v>Primärkapitalrelation, %</v>
      </c>
      <c r="D1001" s="47" t="str">
        <f>VLOOKUP(Taulukko1[[#This Row],[Rivivalinta]],Sheet1!$C$1:$E$42,3,FALSE)</f>
        <v>Tier 1 ratio, %</v>
      </c>
      <c r="E1001" s="48" t="s">
        <v>162</v>
      </c>
      <c r="F1001" s="2">
        <v>42369</v>
      </c>
      <c r="G1001" s="46">
        <v>0.40931836047303732</v>
      </c>
    </row>
    <row r="1002" spans="1:7" x14ac:dyDescent="0.2">
      <c r="A1002" s="5">
        <v>37</v>
      </c>
      <c r="B1002" s="49" t="s">
        <v>38</v>
      </c>
      <c r="C1002" s="47" t="str">
        <f>VLOOKUP(Taulukko1[[#This Row],[Rivivalinta]],Sheet1!$C$1:$E$42,2,FALSE)</f>
        <v>Kärnprimärkapitalrelation, %</v>
      </c>
      <c r="D1002" s="47" t="str">
        <f>VLOOKUP(Taulukko1[[#This Row],[Rivivalinta]],Sheet1!$C$1:$E$42,3,FALSE)</f>
        <v>CET 1 ratio, %</v>
      </c>
      <c r="E1002" s="48" t="s">
        <v>162</v>
      </c>
      <c r="F1002" s="2">
        <v>42369</v>
      </c>
      <c r="G1002" s="46">
        <v>0.40931836047303732</v>
      </c>
    </row>
    <row r="1003" spans="1:7" x14ac:dyDescent="0.2">
      <c r="A1003" s="5">
        <v>38</v>
      </c>
      <c r="B1003" s="49" t="s">
        <v>39</v>
      </c>
      <c r="C1003" s="47" t="str">
        <f>VLOOKUP(Taulukko1[[#This Row],[Rivivalinta]],Sheet1!$C$1:$E$42,2,FALSE)</f>
        <v>Summa exponeringsbelopp (RWA)</v>
      </c>
      <c r="D1003" s="47" t="str">
        <f>VLOOKUP(Taulukko1[[#This Row],[Rivivalinta]],Sheet1!$C$1:$E$42,3,FALSE)</f>
        <v>Total risk weighted assets (RWA)</v>
      </c>
      <c r="E1003" s="48" t="s">
        <v>162</v>
      </c>
      <c r="F1003" s="2">
        <v>42369</v>
      </c>
      <c r="G1003" s="46">
        <v>109698.568</v>
      </c>
    </row>
    <row r="1004" spans="1:7" x14ac:dyDescent="0.2">
      <c r="A1004" s="5">
        <v>39</v>
      </c>
      <c r="B1004" s="49" t="s">
        <v>40</v>
      </c>
      <c r="C1004" s="47" t="str">
        <f>VLOOKUP(Taulukko1[[#This Row],[Rivivalinta]],Sheet1!$C$1:$E$42,2,FALSE)</f>
        <v>Exponeringsbelopp för kredit-, motpart- och utspädningsrisker</v>
      </c>
      <c r="D1004" s="47" t="str">
        <f>VLOOKUP(Taulukko1[[#This Row],[Rivivalinta]],Sheet1!$C$1:$E$42,3,FALSE)</f>
        <v>Credit and counterparty risks</v>
      </c>
      <c r="E1004" s="48" t="s">
        <v>162</v>
      </c>
      <c r="F1004" s="2">
        <v>42369</v>
      </c>
      <c r="G1004" s="46">
        <v>101176.94100000001</v>
      </c>
    </row>
    <row r="1005" spans="1:7" x14ac:dyDescent="0.2">
      <c r="A1005" s="5">
        <v>40</v>
      </c>
      <c r="B1005" s="49" t="s">
        <v>41</v>
      </c>
      <c r="C1005" s="47" t="str">
        <f>VLOOKUP(Taulukko1[[#This Row],[Rivivalinta]],Sheet1!$C$1:$E$42,2,FALSE)</f>
        <v>Exponeringsbelopp för positions-, valutakurs- och råvarurisker</v>
      </c>
      <c r="D1005" s="47" t="str">
        <f>VLOOKUP(Taulukko1[[#This Row],[Rivivalinta]],Sheet1!$C$1:$E$42,3,FALSE)</f>
        <v>Position, currency and commodity risks</v>
      </c>
      <c r="E1005" s="48" t="s">
        <v>162</v>
      </c>
      <c r="F1005" s="2">
        <v>42369</v>
      </c>
      <c r="G1005" s="46"/>
    </row>
    <row r="1006" spans="1:7" x14ac:dyDescent="0.2">
      <c r="A1006" s="5">
        <v>41</v>
      </c>
      <c r="B1006" s="49" t="s">
        <v>42</v>
      </c>
      <c r="C1006" s="47" t="str">
        <f>VLOOKUP(Taulukko1[[#This Row],[Rivivalinta]],Sheet1!$C$1:$E$42,2,FALSE)</f>
        <v>Exponeringsbelopp för operativ risk</v>
      </c>
      <c r="D1006" s="47" t="str">
        <f>VLOOKUP(Taulukko1[[#This Row],[Rivivalinta]],Sheet1!$C$1:$E$42,3,FALSE)</f>
        <v>Operational risks</v>
      </c>
      <c r="E1006" s="48" t="s">
        <v>162</v>
      </c>
      <c r="F1006" s="2">
        <v>42369</v>
      </c>
      <c r="G1006" s="46">
        <v>6525.8869999999997</v>
      </c>
    </row>
    <row r="1007" spans="1:7" x14ac:dyDescent="0.2">
      <c r="A1007" s="5">
        <v>42</v>
      </c>
      <c r="B1007" s="49" t="s">
        <v>43</v>
      </c>
      <c r="C1007" s="47" t="str">
        <f>VLOOKUP(Taulukko1[[#This Row],[Rivivalinta]],Sheet1!$C$1:$E$42,2,FALSE)</f>
        <v>Övriga riskexponeringar</v>
      </c>
      <c r="D1007" s="47" t="str">
        <f>VLOOKUP(Taulukko1[[#This Row],[Rivivalinta]],Sheet1!$C$1:$E$42,3,FALSE)</f>
        <v>Other risks</v>
      </c>
      <c r="E1007" s="48" t="s">
        <v>162</v>
      </c>
      <c r="F1007" s="2">
        <v>42369</v>
      </c>
      <c r="G1007" s="46">
        <v>1995.741</v>
      </c>
    </row>
    <row r="1008" spans="1:7" x14ac:dyDescent="0.2">
      <c r="A1008" s="44">
        <v>27</v>
      </c>
      <c r="B1008" s="45" t="s">
        <v>53</v>
      </c>
      <c r="C1008" s="47" t="str">
        <f>VLOOKUP(Taulukko1[[#This Row],[Rivivalinta]],Sheet1!$C$1:$E$42,2,FALSE)</f>
        <v>Avkastning på total tillgångar (ROA), %</v>
      </c>
      <c r="D1008" s="47" t="str">
        <f>VLOOKUP(Taulukko1[[#This Row],[Rivivalinta]],Sheet1!$C$1:$E$42,3,FALSE)</f>
        <v>Return on total assets (ROA), %</v>
      </c>
      <c r="E1008" s="48" t="s">
        <v>162</v>
      </c>
      <c r="F1008" s="2">
        <v>42369</v>
      </c>
      <c r="G1008" s="46">
        <v>3.0017163504292266E-4</v>
      </c>
    </row>
    <row r="1009" spans="1:7" x14ac:dyDescent="0.2">
      <c r="A1009" s="44">
        <v>26</v>
      </c>
      <c r="B1009" s="45" t="s">
        <v>54</v>
      </c>
      <c r="C1009" s="47" t="str">
        <f>VLOOKUP(Taulukko1[[#This Row],[Rivivalinta]],Sheet1!$C$1:$E$42,2,FALSE)</f>
        <v>Avkastning på eget kapital (ROE), %</v>
      </c>
      <c r="D1009" s="47" t="str">
        <f>VLOOKUP(Taulukko1[[#This Row],[Rivivalinta]],Sheet1!$C$1:$E$42,3,FALSE)</f>
        <v>Return on equity (ROE), %</v>
      </c>
      <c r="E1009" s="48" t="s">
        <v>162</v>
      </c>
      <c r="F1009" s="2">
        <v>42369</v>
      </c>
      <c r="G1009" s="46">
        <v>7.3048724586559886E-3</v>
      </c>
    </row>
    <row r="1010" spans="1:7" x14ac:dyDescent="0.2">
      <c r="A1010" s="5">
        <v>1</v>
      </c>
      <c r="B1010" s="4" t="s">
        <v>5</v>
      </c>
      <c r="C1010" s="4" t="str">
        <f>VLOOKUP(Taulukko1[[#This Row],[Rivivalinta]],Sheet1!$C$1:$E$42,2,FALSE)</f>
        <v>Räntenetto</v>
      </c>
      <c r="D1010" s="4" t="str">
        <f>VLOOKUP(Taulukko1[[#This Row],[Rivivalinta]],Sheet1!$C$1:$E$42,3,FALSE)</f>
        <v>Net interest margin</v>
      </c>
      <c r="E1010" s="1" t="s">
        <v>51</v>
      </c>
      <c r="F1010" s="2">
        <v>42369</v>
      </c>
      <c r="G1010" s="6">
        <v>51960.853000000003</v>
      </c>
    </row>
    <row r="1011" spans="1:7" x14ac:dyDescent="0.2">
      <c r="A1011" s="5">
        <v>2</v>
      </c>
      <c r="B1011" s="4" t="s">
        <v>6</v>
      </c>
      <c r="C1011" s="4" t="str">
        <f>VLOOKUP(Taulukko1[[#This Row],[Rivivalinta]],Sheet1!$C$1:$E$42,2,FALSE)</f>
        <v>Netto, avgifts- och provisionsintäkter</v>
      </c>
      <c r="D1011" s="4" t="str">
        <f>VLOOKUP(Taulukko1[[#This Row],[Rivivalinta]],Sheet1!$C$1:$E$42,3,FALSE)</f>
        <v>Net fee and commission income</v>
      </c>
      <c r="E1011" s="1" t="s">
        <v>51</v>
      </c>
      <c r="F1011" s="2">
        <v>42369</v>
      </c>
      <c r="G1011" s="6">
        <v>36238.222000000002</v>
      </c>
    </row>
    <row r="1012" spans="1:7" x14ac:dyDescent="0.2">
      <c r="A1012" s="5">
        <v>3</v>
      </c>
      <c r="B1012" s="4" t="s">
        <v>7</v>
      </c>
      <c r="C1012" s="4" t="str">
        <f>VLOOKUP(Taulukko1[[#This Row],[Rivivalinta]],Sheet1!$C$1:$E$42,2,FALSE)</f>
        <v>Avgifts- och provisionsintäkter</v>
      </c>
      <c r="D1012" s="4" t="str">
        <f>VLOOKUP(Taulukko1[[#This Row],[Rivivalinta]],Sheet1!$C$1:$E$42,3,FALSE)</f>
        <v>Fee and commission income</v>
      </c>
      <c r="E1012" s="1" t="s">
        <v>51</v>
      </c>
      <c r="F1012" s="2">
        <v>42369</v>
      </c>
      <c r="G1012" s="6">
        <v>42463.091999999997</v>
      </c>
    </row>
    <row r="1013" spans="1:7" x14ac:dyDescent="0.2">
      <c r="A1013" s="5">
        <v>4</v>
      </c>
      <c r="B1013" s="4" t="s">
        <v>8</v>
      </c>
      <c r="C1013" s="4" t="str">
        <f>VLOOKUP(Taulukko1[[#This Row],[Rivivalinta]],Sheet1!$C$1:$E$42,2,FALSE)</f>
        <v>Avgifts- och provisionskostnader</v>
      </c>
      <c r="D1013" s="4" t="str">
        <f>VLOOKUP(Taulukko1[[#This Row],[Rivivalinta]],Sheet1!$C$1:$E$42,3,FALSE)</f>
        <v>Fee and commission expenses</v>
      </c>
      <c r="E1013" s="1" t="s">
        <v>51</v>
      </c>
      <c r="F1013" s="2">
        <v>42369</v>
      </c>
      <c r="G1013" s="6">
        <v>6224.87</v>
      </c>
    </row>
    <row r="1014" spans="1:7" x14ac:dyDescent="0.2">
      <c r="A1014" s="5">
        <v>5</v>
      </c>
      <c r="B1014" s="4" t="s">
        <v>9</v>
      </c>
      <c r="C1014" s="4" t="str">
        <f>VLOOKUP(Taulukko1[[#This Row],[Rivivalinta]],Sheet1!$C$1:$E$42,2,FALSE)</f>
        <v>Nettointäkter från handel och investeringar</v>
      </c>
      <c r="D1014" s="4" t="str">
        <f>VLOOKUP(Taulukko1[[#This Row],[Rivivalinta]],Sheet1!$C$1:$E$42,3,FALSE)</f>
        <v>Net trading and investing income</v>
      </c>
      <c r="E1014" s="1" t="s">
        <v>51</v>
      </c>
      <c r="F1014" s="2">
        <v>42369</v>
      </c>
      <c r="G1014" s="6">
        <v>7588.2240000000002</v>
      </c>
    </row>
    <row r="1015" spans="1:7" x14ac:dyDescent="0.2">
      <c r="A1015" s="5">
        <v>6</v>
      </c>
      <c r="B1015" s="4" t="s">
        <v>10</v>
      </c>
      <c r="C1015" s="4" t="str">
        <f>VLOOKUP(Taulukko1[[#This Row],[Rivivalinta]],Sheet1!$C$1:$E$42,2,FALSE)</f>
        <v>Övriga intäkter</v>
      </c>
      <c r="D1015" s="4" t="str">
        <f>VLOOKUP(Taulukko1[[#This Row],[Rivivalinta]],Sheet1!$C$1:$E$42,3,FALSE)</f>
        <v>Other income</v>
      </c>
      <c r="E1015" s="1" t="s">
        <v>51</v>
      </c>
      <c r="F1015" s="2">
        <v>42369</v>
      </c>
      <c r="G1015" s="6">
        <v>2241.5639999999999</v>
      </c>
    </row>
    <row r="1016" spans="1:7" x14ac:dyDescent="0.2">
      <c r="A1016" s="5">
        <v>7</v>
      </c>
      <c r="B1016" s="4" t="s">
        <v>11</v>
      </c>
      <c r="C1016" s="4" t="str">
        <f>VLOOKUP(Taulukko1[[#This Row],[Rivivalinta]],Sheet1!$C$1:$E$42,2,FALSE)</f>
        <v>Totala inkomster</v>
      </c>
      <c r="D1016" s="4" t="str">
        <f>VLOOKUP(Taulukko1[[#This Row],[Rivivalinta]],Sheet1!$C$1:$E$42,3,FALSE)</f>
        <v>Total income</v>
      </c>
      <c r="E1016" s="1" t="s">
        <v>51</v>
      </c>
      <c r="F1016" s="2">
        <v>42369</v>
      </c>
      <c r="G1016" s="6">
        <v>98028.862999999998</v>
      </c>
    </row>
    <row r="1017" spans="1:7" x14ac:dyDescent="0.2">
      <c r="A1017" s="5">
        <v>8</v>
      </c>
      <c r="B1017" s="4" t="s">
        <v>12</v>
      </c>
      <c r="C1017" s="4" t="str">
        <f>VLOOKUP(Taulukko1[[#This Row],[Rivivalinta]],Sheet1!$C$1:$E$42,2,FALSE)</f>
        <v>Totala kostnader</v>
      </c>
      <c r="D1017" s="4" t="str">
        <f>VLOOKUP(Taulukko1[[#This Row],[Rivivalinta]],Sheet1!$C$1:$E$42,3,FALSE)</f>
        <v>Total expenses</v>
      </c>
      <c r="E1017" s="1" t="s">
        <v>51</v>
      </c>
      <c r="F1017" s="2">
        <v>42369</v>
      </c>
      <c r="G1017" s="6">
        <v>74344.06</v>
      </c>
    </row>
    <row r="1018" spans="1:7" x14ac:dyDescent="0.2">
      <c r="A1018" s="5">
        <v>9</v>
      </c>
      <c r="B1018" s="4" t="s">
        <v>13</v>
      </c>
      <c r="C1018" s="4" t="str">
        <f>VLOOKUP(Taulukko1[[#This Row],[Rivivalinta]],Sheet1!$C$1:$E$42,2,FALSE)</f>
        <v>Nedskrivningar av lån och fordringar</v>
      </c>
      <c r="D1018" s="4" t="str">
        <f>VLOOKUP(Taulukko1[[#This Row],[Rivivalinta]],Sheet1!$C$1:$E$42,3,FALSE)</f>
        <v>Impairments on loans and receivables</v>
      </c>
      <c r="E1018" s="1" t="s">
        <v>51</v>
      </c>
      <c r="F1018" s="2">
        <v>42369</v>
      </c>
      <c r="G1018" s="6">
        <v>-4182.875</v>
      </c>
    </row>
    <row r="1019" spans="1:7" x14ac:dyDescent="0.2">
      <c r="A1019" s="5">
        <v>10</v>
      </c>
      <c r="B1019" s="4" t="s">
        <v>14</v>
      </c>
      <c r="C1019" s="4" t="str">
        <f>VLOOKUP(Taulukko1[[#This Row],[Rivivalinta]],Sheet1!$C$1:$E$42,2,FALSE)</f>
        <v>Rörelsevinst/-förlust</v>
      </c>
      <c r="D1019" s="4" t="str">
        <f>VLOOKUP(Taulukko1[[#This Row],[Rivivalinta]],Sheet1!$C$1:$E$42,3,FALSE)</f>
        <v>Operatingprofit/-loss</v>
      </c>
      <c r="E1019" s="1" t="s">
        <v>51</v>
      </c>
      <c r="F1019" s="2">
        <v>42369</v>
      </c>
      <c r="G1019" s="6">
        <v>27867.678</v>
      </c>
    </row>
    <row r="1020" spans="1:7" x14ac:dyDescent="0.2">
      <c r="A1020" s="5">
        <v>11</v>
      </c>
      <c r="B1020" s="4" t="s">
        <v>15</v>
      </c>
      <c r="C1020" s="4" t="str">
        <f>VLOOKUP(Taulukko1[[#This Row],[Rivivalinta]],Sheet1!$C$1:$E$42,2,FALSE)</f>
        <v>Kontanta medel och kassabehållning hos centralbanker</v>
      </c>
      <c r="D1020" s="4" t="str">
        <f>VLOOKUP(Taulukko1[[#This Row],[Rivivalinta]],Sheet1!$C$1:$E$42,3,FALSE)</f>
        <v>Cash and cash balances at central banks</v>
      </c>
      <c r="E1020" s="1" t="s">
        <v>51</v>
      </c>
      <c r="F1020" s="2">
        <v>42369</v>
      </c>
      <c r="G1020" s="6">
        <v>244177.73300000001</v>
      </c>
    </row>
    <row r="1021" spans="1:7" x14ac:dyDescent="0.2">
      <c r="A1021" s="5">
        <v>12</v>
      </c>
      <c r="B1021" s="4" t="s">
        <v>16</v>
      </c>
      <c r="C1021" s="4" t="str">
        <f>VLOOKUP(Taulukko1[[#This Row],[Rivivalinta]],Sheet1!$C$1:$E$42,2,FALSE)</f>
        <v>Lån och förskott till kreditinstitut</v>
      </c>
      <c r="D1021" s="4" t="str">
        <f>VLOOKUP(Taulukko1[[#This Row],[Rivivalinta]],Sheet1!$C$1:$E$42,3,FALSE)</f>
        <v>Loans and advances to credit institutions</v>
      </c>
      <c r="E1021" s="1" t="s">
        <v>51</v>
      </c>
      <c r="F1021" s="2">
        <v>42369</v>
      </c>
      <c r="G1021" s="6">
        <v>37.110999999999997</v>
      </c>
    </row>
    <row r="1022" spans="1:7" x14ac:dyDescent="0.2">
      <c r="A1022" s="5">
        <v>13</v>
      </c>
      <c r="B1022" s="4" t="s">
        <v>17</v>
      </c>
      <c r="C1022" s="4" t="str">
        <f>VLOOKUP(Taulukko1[[#This Row],[Rivivalinta]],Sheet1!$C$1:$E$42,2,FALSE)</f>
        <v>Lån och förskott till allmänheten och offentliga samfund</v>
      </c>
      <c r="D1022" s="4" t="str">
        <f>VLOOKUP(Taulukko1[[#This Row],[Rivivalinta]],Sheet1!$C$1:$E$42,3,FALSE)</f>
        <v>Loans and advances to the public and public sector entities</v>
      </c>
      <c r="E1022" s="1" t="s">
        <v>51</v>
      </c>
      <c r="F1022" s="2">
        <v>42369</v>
      </c>
      <c r="G1022" s="6">
        <v>3595049.0789999999</v>
      </c>
    </row>
    <row r="1023" spans="1:7" x14ac:dyDescent="0.2">
      <c r="A1023" s="5">
        <v>14</v>
      </c>
      <c r="B1023" s="4" t="s">
        <v>18</v>
      </c>
      <c r="C1023" s="4" t="str">
        <f>VLOOKUP(Taulukko1[[#This Row],[Rivivalinta]],Sheet1!$C$1:$E$42,2,FALSE)</f>
        <v>Värdepapper</v>
      </c>
      <c r="D1023" s="4" t="str">
        <f>VLOOKUP(Taulukko1[[#This Row],[Rivivalinta]],Sheet1!$C$1:$E$42,3,FALSE)</f>
        <v>Debt securities</v>
      </c>
      <c r="E1023" s="1" t="s">
        <v>51</v>
      </c>
      <c r="F1023" s="2">
        <v>42369</v>
      </c>
      <c r="G1023" s="6">
        <v>637374.31099999999</v>
      </c>
    </row>
    <row r="1024" spans="1:7" x14ac:dyDescent="0.2">
      <c r="A1024" s="5">
        <v>15</v>
      </c>
      <c r="B1024" s="4" t="s">
        <v>62</v>
      </c>
      <c r="C1024" s="4" t="str">
        <f>VLOOKUP(Taulukko1[[#This Row],[Rivivalinta]],Sheet1!$C$1:$E$42,2,FALSE)</f>
        <v xml:space="preserve">Derivat </v>
      </c>
      <c r="D1024" s="4" t="str">
        <f>VLOOKUP(Taulukko1[[#This Row],[Rivivalinta]],Sheet1!$C$1:$E$42,3,FALSE)</f>
        <v xml:space="preserve">Derivatives </v>
      </c>
      <c r="E1024" s="1" t="s">
        <v>51</v>
      </c>
      <c r="F1024" s="2">
        <v>42369</v>
      </c>
      <c r="G1024" s="6">
        <v>23827.742999999999</v>
      </c>
    </row>
    <row r="1025" spans="1:7" x14ac:dyDescent="0.2">
      <c r="A1025" s="5">
        <v>16</v>
      </c>
      <c r="B1025" s="4" t="s">
        <v>20</v>
      </c>
      <c r="C1025" s="4" t="str">
        <f>VLOOKUP(Taulukko1[[#This Row],[Rivivalinta]],Sheet1!$C$1:$E$42,2,FALSE)</f>
        <v>Övriga tillgångar</v>
      </c>
      <c r="D1025" s="4" t="str">
        <f>VLOOKUP(Taulukko1[[#This Row],[Rivivalinta]],Sheet1!$C$1:$E$42,3,FALSE)</f>
        <v>Other assets</v>
      </c>
      <c r="E1025" s="1" t="s">
        <v>51</v>
      </c>
      <c r="F1025" s="2">
        <v>42369</v>
      </c>
      <c r="G1025" s="6">
        <v>90198.520999999993</v>
      </c>
    </row>
    <row r="1026" spans="1:7" x14ac:dyDescent="0.2">
      <c r="A1026" s="5">
        <v>17</v>
      </c>
      <c r="B1026" s="4" t="s">
        <v>21</v>
      </c>
      <c r="C1026" s="4" t="str">
        <f>VLOOKUP(Taulukko1[[#This Row],[Rivivalinta]],Sheet1!$C$1:$E$42,2,FALSE)</f>
        <v>SUMMA TILLGÅNGAR</v>
      </c>
      <c r="D1026" s="4" t="str">
        <f>VLOOKUP(Taulukko1[[#This Row],[Rivivalinta]],Sheet1!$C$1:$E$42,3,FALSE)</f>
        <v>TOTAL ASSETS</v>
      </c>
      <c r="E1026" s="1" t="s">
        <v>51</v>
      </c>
      <c r="F1026" s="2">
        <v>42369</v>
      </c>
      <c r="G1026" s="6">
        <v>4590664.4979999997</v>
      </c>
    </row>
    <row r="1027" spans="1:7" x14ac:dyDescent="0.2">
      <c r="A1027" s="5">
        <v>18</v>
      </c>
      <c r="B1027" s="4" t="s">
        <v>22</v>
      </c>
      <c r="C1027" s="4" t="str">
        <f>VLOOKUP(Taulukko1[[#This Row],[Rivivalinta]],Sheet1!$C$1:$E$42,2,FALSE)</f>
        <v>Inlåning från kreditinstitut</v>
      </c>
      <c r="D1027" s="4" t="str">
        <f>VLOOKUP(Taulukko1[[#This Row],[Rivivalinta]],Sheet1!$C$1:$E$42,3,FALSE)</f>
        <v>Deposits from credit institutions</v>
      </c>
      <c r="E1027" s="1" t="s">
        <v>51</v>
      </c>
      <c r="F1027" s="2">
        <v>42369</v>
      </c>
      <c r="G1027" s="6">
        <v>198648.31400000001</v>
      </c>
    </row>
    <row r="1028" spans="1:7" x14ac:dyDescent="0.2">
      <c r="A1028" s="5">
        <v>19</v>
      </c>
      <c r="B1028" s="4" t="s">
        <v>23</v>
      </c>
      <c r="C1028" s="4" t="str">
        <f>VLOOKUP(Taulukko1[[#This Row],[Rivivalinta]],Sheet1!$C$1:$E$42,2,FALSE)</f>
        <v>Inlåning från allmänheten och offentliga samfund</v>
      </c>
      <c r="D1028" s="4" t="str">
        <f>VLOOKUP(Taulukko1[[#This Row],[Rivivalinta]],Sheet1!$C$1:$E$42,3,FALSE)</f>
        <v>Deposits from the public and public sector entities</v>
      </c>
      <c r="E1028" s="1" t="s">
        <v>51</v>
      </c>
      <c r="F1028" s="2">
        <v>42369</v>
      </c>
      <c r="G1028" s="6">
        <v>2494488.7439999999</v>
      </c>
    </row>
    <row r="1029" spans="1:7" x14ac:dyDescent="0.2">
      <c r="A1029" s="5">
        <v>20</v>
      </c>
      <c r="B1029" s="4" t="s">
        <v>24</v>
      </c>
      <c r="C1029" s="4" t="str">
        <f>VLOOKUP(Taulukko1[[#This Row],[Rivivalinta]],Sheet1!$C$1:$E$42,2,FALSE)</f>
        <v>Emitterade skuldebrev</v>
      </c>
      <c r="D1029" s="4" t="str">
        <f>VLOOKUP(Taulukko1[[#This Row],[Rivivalinta]],Sheet1!$C$1:$E$42,3,FALSE)</f>
        <v>Debt securities issued</v>
      </c>
      <c r="E1029" s="1" t="s">
        <v>51</v>
      </c>
      <c r="F1029" s="2">
        <v>42369</v>
      </c>
      <c r="G1029" s="6">
        <v>1459154.148</v>
      </c>
    </row>
    <row r="1030" spans="1:7" x14ac:dyDescent="0.2">
      <c r="A1030" s="5">
        <v>22</v>
      </c>
      <c r="B1030" s="4" t="s">
        <v>19</v>
      </c>
      <c r="C1030" s="4" t="str">
        <f>VLOOKUP(Taulukko1[[#This Row],[Rivivalinta]],Sheet1!$C$1:$E$42,2,FALSE)</f>
        <v>Derivat</v>
      </c>
      <c r="D1030" s="4" t="str">
        <f>VLOOKUP(Taulukko1[[#This Row],[Rivivalinta]],Sheet1!$C$1:$E$42,3,FALSE)</f>
        <v>Derivatives</v>
      </c>
      <c r="E1030" s="1" t="s">
        <v>51</v>
      </c>
      <c r="F1030" s="2">
        <v>42369</v>
      </c>
      <c r="G1030" s="6">
        <v>20529.039000000001</v>
      </c>
    </row>
    <row r="1031" spans="1:7" x14ac:dyDescent="0.2">
      <c r="A1031" s="5">
        <v>23</v>
      </c>
      <c r="B1031" s="4" t="s">
        <v>25</v>
      </c>
      <c r="C1031" s="4" t="str">
        <f>VLOOKUP(Taulukko1[[#This Row],[Rivivalinta]],Sheet1!$C$1:$E$42,2,FALSE)</f>
        <v>Eget kapital</v>
      </c>
      <c r="D1031" s="4" t="str">
        <f>VLOOKUP(Taulukko1[[#This Row],[Rivivalinta]],Sheet1!$C$1:$E$42,3,FALSE)</f>
        <v>Total equity</v>
      </c>
      <c r="E1031" s="1" t="s">
        <v>51</v>
      </c>
      <c r="F1031" s="2">
        <v>42369</v>
      </c>
      <c r="G1031" s="6">
        <v>171390.73</v>
      </c>
    </row>
    <row r="1032" spans="1:7" x14ac:dyDescent="0.2">
      <c r="A1032" s="5">
        <v>21</v>
      </c>
      <c r="B1032" s="4" t="s">
        <v>26</v>
      </c>
      <c r="C1032" s="4" t="str">
        <f>VLOOKUP(Taulukko1[[#This Row],[Rivivalinta]],Sheet1!$C$1:$E$42,2,FALSE)</f>
        <v>Övriga skulder</v>
      </c>
      <c r="D1032" s="4" t="str">
        <f>VLOOKUP(Taulukko1[[#This Row],[Rivivalinta]],Sheet1!$C$1:$E$42,3,FALSE)</f>
        <v>Other liabilities</v>
      </c>
      <c r="E1032" s="1" t="s">
        <v>51</v>
      </c>
      <c r="F1032" s="2">
        <v>42369</v>
      </c>
      <c r="G1032" s="6">
        <v>246453.51800000001</v>
      </c>
    </row>
    <row r="1033" spans="1:7" x14ac:dyDescent="0.2">
      <c r="A1033" s="5">
        <v>24</v>
      </c>
      <c r="B1033" s="4" t="s">
        <v>27</v>
      </c>
      <c r="C1033" s="4" t="str">
        <f>VLOOKUP(Taulukko1[[#This Row],[Rivivalinta]],Sheet1!$C$1:$E$42,2,FALSE)</f>
        <v>SUMMA EGET KAPITAL OCH SKULDER</v>
      </c>
      <c r="D1033" s="4" t="str">
        <f>VLOOKUP(Taulukko1[[#This Row],[Rivivalinta]],Sheet1!$C$1:$E$42,3,FALSE)</f>
        <v>TOTAL EQUITY AND LIABILITIES</v>
      </c>
      <c r="E1033" s="1" t="s">
        <v>51</v>
      </c>
      <c r="F1033" s="2">
        <v>42369</v>
      </c>
      <c r="G1033" s="6">
        <v>4590664.4929999998</v>
      </c>
    </row>
    <row r="1034" spans="1:7" x14ac:dyDescent="0.2">
      <c r="A1034" s="5">
        <v>25</v>
      </c>
      <c r="B1034" s="4" t="s">
        <v>28</v>
      </c>
      <c r="C1034" s="4" t="str">
        <f>VLOOKUP(Taulukko1[[#This Row],[Rivivalinta]],Sheet1!$C$1:$E$42,2,FALSE)</f>
        <v>Exponering utanför balansräkningen</v>
      </c>
      <c r="D1034" s="4" t="str">
        <f>VLOOKUP(Taulukko1[[#This Row],[Rivivalinta]],Sheet1!$C$1:$E$42,3,FALSE)</f>
        <v>Off balance sheet exposures</v>
      </c>
      <c r="E1034" s="1" t="s">
        <v>51</v>
      </c>
      <c r="F1034" s="2">
        <v>42369</v>
      </c>
      <c r="G1034" s="6">
        <v>335753.69400000002</v>
      </c>
    </row>
    <row r="1035" spans="1:7" x14ac:dyDescent="0.2">
      <c r="A1035" s="5">
        <v>28</v>
      </c>
      <c r="B1035" s="4" t="s">
        <v>29</v>
      </c>
      <c r="C1035" s="4" t="str">
        <f>VLOOKUP(Taulukko1[[#This Row],[Rivivalinta]],Sheet1!$C$1:$E$42,2,FALSE)</f>
        <v>Kostnader/intäkter, %</v>
      </c>
      <c r="D1035" s="4" t="str">
        <f>VLOOKUP(Taulukko1[[#This Row],[Rivivalinta]],Sheet1!$C$1:$E$42,3,FALSE)</f>
        <v>Cost/income ratio, %</v>
      </c>
      <c r="E1035" s="1" t="s">
        <v>51</v>
      </c>
      <c r="F1035" s="2">
        <v>42369</v>
      </c>
      <c r="G1035" s="7">
        <v>0.74098813955323295</v>
      </c>
    </row>
    <row r="1036" spans="1:7" x14ac:dyDescent="0.2">
      <c r="A1036" s="5">
        <v>29</v>
      </c>
      <c r="B1036" s="4" t="s">
        <v>30</v>
      </c>
      <c r="C1036" s="4" t="str">
        <f>VLOOKUP(Taulukko1[[#This Row],[Rivivalinta]],Sheet1!$C$1:$E$42,2,FALSE)</f>
        <v>Nödlidande exponeringar/Exponeringar, %</v>
      </c>
      <c r="D1036" s="4" t="str">
        <f>VLOOKUP(Taulukko1[[#This Row],[Rivivalinta]],Sheet1!$C$1:$E$42,3,FALSE)</f>
        <v>Non-performing exposures/Exposures, %</v>
      </c>
      <c r="E1036" s="1" t="s">
        <v>51</v>
      </c>
      <c r="F1036" s="2">
        <v>42369</v>
      </c>
      <c r="G1036" s="7">
        <v>1.1620528675552785E-2</v>
      </c>
    </row>
    <row r="1037" spans="1:7" x14ac:dyDescent="0.2">
      <c r="A1037" s="5">
        <v>30</v>
      </c>
      <c r="B1037" s="4" t="s">
        <v>31</v>
      </c>
      <c r="C1037" s="4" t="str">
        <f>VLOOKUP(Taulukko1[[#This Row],[Rivivalinta]],Sheet1!$C$1:$E$42,2,FALSE)</f>
        <v>Upplupna avsättningar på nödlidande exponeringar/Nödlidande Exponeringar, %</v>
      </c>
      <c r="D1037" s="4" t="str">
        <f>VLOOKUP(Taulukko1[[#This Row],[Rivivalinta]],Sheet1!$C$1:$E$42,3,FALSE)</f>
        <v>Accumulated impairments on non-performing exposures/Non-performing exposures, %</v>
      </c>
      <c r="E1037" s="1" t="s">
        <v>51</v>
      </c>
      <c r="F1037" s="2">
        <v>42369</v>
      </c>
      <c r="G1037" s="7">
        <v>0.23690498224114417</v>
      </c>
    </row>
    <row r="1038" spans="1:7" x14ac:dyDescent="0.2">
      <c r="A1038" s="5">
        <v>31</v>
      </c>
      <c r="B1038" s="4" t="s">
        <v>32</v>
      </c>
      <c r="C1038" s="4" t="str">
        <f>VLOOKUP(Taulukko1[[#This Row],[Rivivalinta]],Sheet1!$C$1:$E$42,2,FALSE)</f>
        <v>Kapitalbas</v>
      </c>
      <c r="D1038" s="4" t="str">
        <f>VLOOKUP(Taulukko1[[#This Row],[Rivivalinta]],Sheet1!$C$1:$E$42,3,FALSE)</f>
        <v>Own funds</v>
      </c>
      <c r="E1038" s="1" t="s">
        <v>51</v>
      </c>
      <c r="F1038" s="2">
        <v>42369</v>
      </c>
      <c r="G1038" s="6">
        <v>193922.44200000001</v>
      </c>
    </row>
    <row r="1039" spans="1:7" x14ac:dyDescent="0.2">
      <c r="A1039" s="5">
        <v>32</v>
      </c>
      <c r="B1039" s="4" t="s">
        <v>33</v>
      </c>
      <c r="C1039" s="4" t="str">
        <f>VLOOKUP(Taulukko1[[#This Row],[Rivivalinta]],Sheet1!$C$1:$E$42,2,FALSE)</f>
        <v>Kärnprimärkapital (CET 1)</v>
      </c>
      <c r="D1039" s="4" t="str">
        <f>VLOOKUP(Taulukko1[[#This Row],[Rivivalinta]],Sheet1!$C$1:$E$42,3,FALSE)</f>
        <v>Common equity tier 1 capital (CET1)</v>
      </c>
      <c r="E1039" s="1" t="s">
        <v>51</v>
      </c>
      <c r="F1039" s="2">
        <v>42369</v>
      </c>
      <c r="G1039" s="6">
        <v>178849.83499999999</v>
      </c>
    </row>
    <row r="1040" spans="1:7" x14ac:dyDescent="0.2">
      <c r="A1040" s="5">
        <v>33</v>
      </c>
      <c r="B1040" s="4" t="s">
        <v>34</v>
      </c>
      <c r="C1040" s="4" t="str">
        <f>VLOOKUP(Taulukko1[[#This Row],[Rivivalinta]],Sheet1!$C$1:$E$42,2,FALSE)</f>
        <v>Övrigt primärkapital (AT 1)</v>
      </c>
      <c r="D1040" s="4" t="str">
        <f>VLOOKUP(Taulukko1[[#This Row],[Rivivalinta]],Sheet1!$C$1:$E$42,3,FALSE)</f>
        <v>Additional tier 1 capital (AT 1)</v>
      </c>
      <c r="E1040" s="1" t="s">
        <v>51</v>
      </c>
      <c r="F1040" s="2">
        <v>42369</v>
      </c>
      <c r="G1040" s="6"/>
    </row>
    <row r="1041" spans="1:7" x14ac:dyDescent="0.2">
      <c r="A1041" s="5">
        <v>34</v>
      </c>
      <c r="B1041" s="4" t="s">
        <v>35</v>
      </c>
      <c r="C1041" s="4" t="str">
        <f>VLOOKUP(Taulukko1[[#This Row],[Rivivalinta]],Sheet1!$C$1:$E$42,2,FALSE)</f>
        <v>Supplementärkapital (T2)</v>
      </c>
      <c r="D1041" s="4" t="str">
        <f>VLOOKUP(Taulukko1[[#This Row],[Rivivalinta]],Sheet1!$C$1:$E$42,3,FALSE)</f>
        <v>Tier 2 capital (T2)</v>
      </c>
      <c r="E1041" s="1" t="s">
        <v>51</v>
      </c>
      <c r="F1041" s="2">
        <v>42369</v>
      </c>
      <c r="G1041" s="6">
        <v>15072.607</v>
      </c>
    </row>
    <row r="1042" spans="1:7" x14ac:dyDescent="0.2">
      <c r="A1042" s="5">
        <v>35</v>
      </c>
      <c r="B1042" s="4" t="s">
        <v>36</v>
      </c>
      <c r="C1042" s="4" t="str">
        <f>VLOOKUP(Taulukko1[[#This Row],[Rivivalinta]],Sheet1!$C$1:$E$42,2,FALSE)</f>
        <v>Summa kapitalrelationer, %</v>
      </c>
      <c r="D1042" s="4" t="str">
        <f>VLOOKUP(Taulukko1[[#This Row],[Rivivalinta]],Sheet1!$C$1:$E$42,3,FALSE)</f>
        <v>Own funds ratio, %</v>
      </c>
      <c r="E1042" s="1" t="s">
        <v>51</v>
      </c>
      <c r="F1042" s="2">
        <v>42369</v>
      </c>
      <c r="G1042" s="7">
        <v>0.13021661990442171</v>
      </c>
    </row>
    <row r="1043" spans="1:7" x14ac:dyDescent="0.2">
      <c r="A1043" s="5">
        <v>36</v>
      </c>
      <c r="B1043" s="4" t="s">
        <v>37</v>
      </c>
      <c r="C1043" s="4" t="str">
        <f>VLOOKUP(Taulukko1[[#This Row],[Rivivalinta]],Sheet1!$C$1:$E$42,2,FALSE)</f>
        <v>Primärkapitalrelation, %</v>
      </c>
      <c r="D1043" s="4" t="str">
        <f>VLOOKUP(Taulukko1[[#This Row],[Rivivalinta]],Sheet1!$C$1:$E$42,3,FALSE)</f>
        <v>Tier 1 ratio, %</v>
      </c>
      <c r="E1043" s="1" t="s">
        <v>51</v>
      </c>
      <c r="F1043" s="2">
        <v>42369</v>
      </c>
      <c r="G1043" s="7">
        <v>0.12009554306336313</v>
      </c>
    </row>
    <row r="1044" spans="1:7" x14ac:dyDescent="0.2">
      <c r="A1044" s="5">
        <v>37</v>
      </c>
      <c r="B1044" s="4" t="s">
        <v>38</v>
      </c>
      <c r="C1044" s="4" t="str">
        <f>VLOOKUP(Taulukko1[[#This Row],[Rivivalinta]],Sheet1!$C$1:$E$42,2,FALSE)</f>
        <v>Kärnprimärkapitalrelation, %</v>
      </c>
      <c r="D1044" s="4" t="str">
        <f>VLOOKUP(Taulukko1[[#This Row],[Rivivalinta]],Sheet1!$C$1:$E$42,3,FALSE)</f>
        <v>CET 1 ratio, %</v>
      </c>
      <c r="E1044" s="1" t="s">
        <v>51</v>
      </c>
      <c r="F1044" s="2">
        <v>42369</v>
      </c>
      <c r="G1044" s="7">
        <v>0.12009554306336313</v>
      </c>
    </row>
    <row r="1045" spans="1:7" x14ac:dyDescent="0.2">
      <c r="A1045" s="5">
        <v>38</v>
      </c>
      <c r="B1045" s="4" t="s">
        <v>39</v>
      </c>
      <c r="C1045" s="4" t="str">
        <f>VLOOKUP(Taulukko1[[#This Row],[Rivivalinta]],Sheet1!$C$1:$E$42,2,FALSE)</f>
        <v>Summa exponeringsbelopp (RWA)</v>
      </c>
      <c r="D1045" s="4" t="str">
        <f>VLOOKUP(Taulukko1[[#This Row],[Rivivalinta]],Sheet1!$C$1:$E$42,3,FALSE)</f>
        <v>Total risk weighted assets (RWA)</v>
      </c>
      <c r="E1045" s="1" t="s">
        <v>51</v>
      </c>
      <c r="F1045" s="2">
        <v>42369</v>
      </c>
      <c r="G1045" s="6">
        <v>1489229.5787</v>
      </c>
    </row>
    <row r="1046" spans="1:7" x14ac:dyDescent="0.2">
      <c r="A1046" s="5">
        <v>39</v>
      </c>
      <c r="B1046" s="4" t="s">
        <v>40</v>
      </c>
      <c r="C1046" s="4" t="str">
        <f>VLOOKUP(Taulukko1[[#This Row],[Rivivalinta]],Sheet1!$C$1:$E$42,2,FALSE)</f>
        <v>Exponeringsbelopp för kredit-, motpart- och utspädningsrisker</v>
      </c>
      <c r="D1046" s="4" t="str">
        <f>VLOOKUP(Taulukko1[[#This Row],[Rivivalinta]],Sheet1!$C$1:$E$42,3,FALSE)</f>
        <v>Credit and counterparty risks</v>
      </c>
      <c r="E1046" s="1" t="s">
        <v>51</v>
      </c>
      <c r="F1046" s="2">
        <v>42369</v>
      </c>
      <c r="G1046" s="6">
        <v>1357683.1417</v>
      </c>
    </row>
    <row r="1047" spans="1:7" x14ac:dyDescent="0.2">
      <c r="A1047" s="5">
        <v>40</v>
      </c>
      <c r="B1047" s="4" t="s">
        <v>41</v>
      </c>
      <c r="C1047" s="4" t="str">
        <f>VLOOKUP(Taulukko1[[#This Row],[Rivivalinta]],Sheet1!$C$1:$E$42,2,FALSE)</f>
        <v>Exponeringsbelopp för positions-, valutakurs- och råvarurisker</v>
      </c>
      <c r="D1047" s="4" t="str">
        <f>VLOOKUP(Taulukko1[[#This Row],[Rivivalinta]],Sheet1!$C$1:$E$42,3,FALSE)</f>
        <v>Position, currency and commodity risks</v>
      </c>
      <c r="E1047" s="1" t="s">
        <v>51</v>
      </c>
      <c r="F1047" s="2">
        <v>42369</v>
      </c>
      <c r="G1047" s="6"/>
    </row>
    <row r="1048" spans="1:7" x14ac:dyDescent="0.2">
      <c r="A1048" s="5">
        <v>41</v>
      </c>
      <c r="B1048" s="4" t="s">
        <v>42</v>
      </c>
      <c r="C1048" s="4" t="str">
        <f>VLOOKUP(Taulukko1[[#This Row],[Rivivalinta]],Sheet1!$C$1:$E$42,2,FALSE)</f>
        <v>Exponeringsbelopp för operativ risk</v>
      </c>
      <c r="D1048" s="4" t="str">
        <f>VLOOKUP(Taulukko1[[#This Row],[Rivivalinta]],Sheet1!$C$1:$E$42,3,FALSE)</f>
        <v>Operational risks</v>
      </c>
      <c r="E1048" s="1" t="s">
        <v>51</v>
      </c>
      <c r="F1048" s="2">
        <v>42369</v>
      </c>
      <c r="G1048" s="6">
        <v>115726.35</v>
      </c>
    </row>
    <row r="1049" spans="1:7" x14ac:dyDescent="0.2">
      <c r="A1049" s="5">
        <v>42</v>
      </c>
      <c r="B1049" s="4" t="s">
        <v>43</v>
      </c>
      <c r="C1049" s="4" t="str">
        <f>VLOOKUP(Taulukko1[[#This Row],[Rivivalinta]],Sheet1!$C$1:$E$42,2,FALSE)</f>
        <v>Övriga riskexponeringar</v>
      </c>
      <c r="D1049" s="4" t="str">
        <f>VLOOKUP(Taulukko1[[#This Row],[Rivivalinta]],Sheet1!$C$1:$E$42,3,FALSE)</f>
        <v>Other risks</v>
      </c>
      <c r="E1049" s="1" t="s">
        <v>51</v>
      </c>
      <c r="F1049" s="2">
        <v>42369</v>
      </c>
      <c r="G1049" s="6">
        <v>15820.087</v>
      </c>
    </row>
    <row r="1050" spans="1:7" x14ac:dyDescent="0.2">
      <c r="A1050" s="5">
        <v>26</v>
      </c>
      <c r="B1050" s="4" t="s">
        <v>54</v>
      </c>
      <c r="C1050" s="4" t="str">
        <f>VLOOKUP(Taulukko1[[#This Row],[Rivivalinta]],Sheet1!$C$1:$E$42,2,FALSE)</f>
        <v>Avkastning på eget kapital (ROE), %</v>
      </c>
      <c r="D1050" s="4" t="str">
        <f>VLOOKUP(Taulukko1[[#This Row],[Rivivalinta]],Sheet1!$C$1:$E$42,3,FALSE)</f>
        <v>Return on equity (ROE), %</v>
      </c>
      <c r="E1050" s="1" t="s">
        <v>51</v>
      </c>
      <c r="F1050" s="2">
        <v>42369</v>
      </c>
      <c r="G1050" s="30">
        <v>5.4210044093382974E-2</v>
      </c>
    </row>
    <row r="1051" spans="1:7" x14ac:dyDescent="0.2">
      <c r="A1051" s="5">
        <v>27</v>
      </c>
      <c r="B1051" s="4" t="s">
        <v>53</v>
      </c>
      <c r="C1051" s="4" t="str">
        <f>VLOOKUP(Taulukko1[[#This Row],[Rivivalinta]],Sheet1!$C$1:$E$42,2,FALSE)</f>
        <v>Avkastning på total tillgångar (ROA), %</v>
      </c>
      <c r="D1051" s="4" t="str">
        <f>VLOOKUP(Taulukko1[[#This Row],[Rivivalinta]],Sheet1!$C$1:$E$42,3,FALSE)</f>
        <v>Return on total assets (ROA), %</v>
      </c>
      <c r="E1051" s="1" t="s">
        <v>51</v>
      </c>
      <c r="F1051" s="2">
        <v>42369</v>
      </c>
      <c r="G1051" s="7">
        <v>2.0057753264818138E-3</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C30" sqref="C30"/>
    </sheetView>
  </sheetViews>
  <sheetFormatPr defaultRowHeight="14.25" x14ac:dyDescent="0.2"/>
  <cols>
    <col min="3" max="3" width="36.75" customWidth="1"/>
    <col min="4" max="4" width="36.375" customWidth="1"/>
    <col min="5" max="5" width="36.25" customWidth="1"/>
  </cols>
  <sheetData>
    <row r="1" spans="3:5" x14ac:dyDescent="0.2">
      <c r="C1" s="27" t="s">
        <v>5</v>
      </c>
      <c r="D1" s="27" t="s">
        <v>70</v>
      </c>
      <c r="E1" s="27" t="s">
        <v>112</v>
      </c>
    </row>
    <row r="2" spans="3:5" x14ac:dyDescent="0.2">
      <c r="C2" s="27" t="s">
        <v>6</v>
      </c>
      <c r="D2" s="27" t="s">
        <v>71</v>
      </c>
      <c r="E2" s="27" t="s">
        <v>113</v>
      </c>
    </row>
    <row r="3" spans="3:5" x14ac:dyDescent="0.2">
      <c r="C3" s="27" t="s">
        <v>7</v>
      </c>
      <c r="D3" s="27" t="s">
        <v>72</v>
      </c>
      <c r="E3" s="27" t="s">
        <v>114</v>
      </c>
    </row>
    <row r="4" spans="3:5" x14ac:dyDescent="0.2">
      <c r="C4" s="27" t="s">
        <v>8</v>
      </c>
      <c r="D4" s="27" t="s">
        <v>73</v>
      </c>
      <c r="E4" s="27" t="s">
        <v>115</v>
      </c>
    </row>
    <row r="5" spans="3:5" x14ac:dyDescent="0.2">
      <c r="C5" s="27" t="s">
        <v>9</v>
      </c>
      <c r="D5" s="27" t="s">
        <v>74</v>
      </c>
      <c r="E5" s="27" t="s">
        <v>116</v>
      </c>
    </row>
    <row r="6" spans="3:5" x14ac:dyDescent="0.2">
      <c r="C6" s="27" t="s">
        <v>10</v>
      </c>
      <c r="D6" s="27" t="s">
        <v>75</v>
      </c>
      <c r="E6" s="27" t="s">
        <v>117</v>
      </c>
    </row>
    <row r="7" spans="3:5" x14ac:dyDescent="0.2">
      <c r="C7" s="27" t="s">
        <v>11</v>
      </c>
      <c r="D7" s="27" t="s">
        <v>76</v>
      </c>
      <c r="E7" s="27" t="s">
        <v>118</v>
      </c>
    </row>
    <row r="8" spans="3:5" x14ac:dyDescent="0.2">
      <c r="C8" s="27" t="s">
        <v>12</v>
      </c>
      <c r="D8" s="27" t="s">
        <v>77</v>
      </c>
      <c r="E8" s="27" t="s">
        <v>119</v>
      </c>
    </row>
    <row r="9" spans="3:5" x14ac:dyDescent="0.2">
      <c r="C9" s="27" t="s">
        <v>13</v>
      </c>
      <c r="D9" s="27" t="s">
        <v>78</v>
      </c>
      <c r="E9" s="27" t="s">
        <v>120</v>
      </c>
    </row>
    <row r="10" spans="3:5" x14ac:dyDescent="0.2">
      <c r="C10" s="27" t="s">
        <v>14</v>
      </c>
      <c r="D10" s="27" t="s">
        <v>79</v>
      </c>
      <c r="E10" s="27" t="s">
        <v>121</v>
      </c>
    </row>
    <row r="11" spans="3:5" x14ac:dyDescent="0.2">
      <c r="C11" s="27" t="s">
        <v>15</v>
      </c>
      <c r="D11" s="27" t="s">
        <v>80</v>
      </c>
      <c r="E11" s="27" t="s">
        <v>122</v>
      </c>
    </row>
    <row r="12" spans="3:5" x14ac:dyDescent="0.2">
      <c r="C12" s="27" t="s">
        <v>16</v>
      </c>
      <c r="D12" s="27" t="s">
        <v>81</v>
      </c>
      <c r="E12" s="27" t="s">
        <v>123</v>
      </c>
    </row>
    <row r="13" spans="3:5" x14ac:dyDescent="0.2">
      <c r="C13" s="27" t="s">
        <v>17</v>
      </c>
      <c r="D13" s="27" t="s">
        <v>82</v>
      </c>
      <c r="E13" s="27" t="s">
        <v>124</v>
      </c>
    </row>
    <row r="14" spans="3:5" x14ac:dyDescent="0.2">
      <c r="C14" s="27" t="s">
        <v>18</v>
      </c>
      <c r="D14" s="27" t="s">
        <v>83</v>
      </c>
      <c r="E14" s="27" t="s">
        <v>125</v>
      </c>
    </row>
    <row r="15" spans="3:5" x14ac:dyDescent="0.2">
      <c r="C15" s="27" t="s">
        <v>62</v>
      </c>
      <c r="D15" s="27" t="s">
        <v>84</v>
      </c>
      <c r="E15" s="27" t="s">
        <v>126</v>
      </c>
    </row>
    <row r="16" spans="3:5" x14ac:dyDescent="0.2">
      <c r="C16" s="27" t="s">
        <v>20</v>
      </c>
      <c r="D16" s="27" t="s">
        <v>85</v>
      </c>
      <c r="E16" s="27" t="s">
        <v>127</v>
      </c>
    </row>
    <row r="17" spans="3:5" x14ac:dyDescent="0.2">
      <c r="C17" s="27" t="s">
        <v>21</v>
      </c>
      <c r="D17" s="27" t="s">
        <v>86</v>
      </c>
      <c r="E17" s="27" t="s">
        <v>128</v>
      </c>
    </row>
    <row r="18" spans="3:5" x14ac:dyDescent="0.2">
      <c r="C18" s="27" t="s">
        <v>22</v>
      </c>
      <c r="D18" s="27" t="s">
        <v>87</v>
      </c>
      <c r="E18" s="27" t="s">
        <v>129</v>
      </c>
    </row>
    <row r="19" spans="3:5" x14ac:dyDescent="0.2">
      <c r="C19" s="27" t="s">
        <v>23</v>
      </c>
      <c r="D19" s="27" t="s">
        <v>88</v>
      </c>
      <c r="E19" s="27" t="s">
        <v>130</v>
      </c>
    </row>
    <row r="20" spans="3:5" x14ac:dyDescent="0.2">
      <c r="C20" s="27" t="s">
        <v>24</v>
      </c>
      <c r="D20" s="27" t="s">
        <v>89</v>
      </c>
      <c r="E20" s="27" t="s">
        <v>131</v>
      </c>
    </row>
    <row r="21" spans="3:5" x14ac:dyDescent="0.2">
      <c r="C21" s="27" t="s">
        <v>19</v>
      </c>
      <c r="D21" s="27" t="s">
        <v>91</v>
      </c>
      <c r="E21" s="27" t="s">
        <v>133</v>
      </c>
    </row>
    <row r="22" spans="3:5" x14ac:dyDescent="0.2">
      <c r="C22" s="27" t="s">
        <v>25</v>
      </c>
      <c r="D22" s="27" t="s">
        <v>92</v>
      </c>
      <c r="E22" s="27" t="s">
        <v>134</v>
      </c>
    </row>
    <row r="23" spans="3:5" x14ac:dyDescent="0.2">
      <c r="C23" s="27" t="s">
        <v>26</v>
      </c>
      <c r="D23" s="27" t="s">
        <v>90</v>
      </c>
      <c r="E23" s="27" t="s">
        <v>132</v>
      </c>
    </row>
    <row r="24" spans="3:5" x14ac:dyDescent="0.2">
      <c r="C24" s="27" t="s">
        <v>27</v>
      </c>
      <c r="D24" s="27" t="s">
        <v>93</v>
      </c>
      <c r="E24" s="27" t="s">
        <v>135</v>
      </c>
    </row>
    <row r="25" spans="3:5" x14ac:dyDescent="0.2">
      <c r="C25" s="27" t="s">
        <v>28</v>
      </c>
      <c r="D25" s="27" t="s">
        <v>94</v>
      </c>
      <c r="E25" s="27" t="s">
        <v>136</v>
      </c>
    </row>
    <row r="26" spans="3:5" x14ac:dyDescent="0.2">
      <c r="C26" s="27" t="s">
        <v>29</v>
      </c>
      <c r="D26" s="27" t="s">
        <v>97</v>
      </c>
      <c r="E26" s="27" t="s">
        <v>139</v>
      </c>
    </row>
    <row r="27" spans="3:5" x14ac:dyDescent="0.2">
      <c r="C27" s="27" t="s">
        <v>30</v>
      </c>
      <c r="D27" s="27" t="s">
        <v>98</v>
      </c>
      <c r="E27" s="27" t="s">
        <v>140</v>
      </c>
    </row>
    <row r="28" spans="3:5" x14ac:dyDescent="0.2">
      <c r="C28" s="27" t="s">
        <v>31</v>
      </c>
      <c r="D28" s="27" t="s">
        <v>99</v>
      </c>
      <c r="E28" s="27" t="s">
        <v>141</v>
      </c>
    </row>
    <row r="29" spans="3:5" x14ac:dyDescent="0.2">
      <c r="C29" s="27" t="s">
        <v>32</v>
      </c>
      <c r="D29" s="27" t="s">
        <v>100</v>
      </c>
      <c r="E29" s="27" t="s">
        <v>142</v>
      </c>
    </row>
    <row r="30" spans="3:5" x14ac:dyDescent="0.2">
      <c r="C30" s="27" t="s">
        <v>33</v>
      </c>
      <c r="D30" s="27" t="s">
        <v>154</v>
      </c>
      <c r="E30" s="27" t="s">
        <v>150</v>
      </c>
    </row>
    <row r="31" spans="3:5" x14ac:dyDescent="0.2">
      <c r="C31" s="27" t="s">
        <v>34</v>
      </c>
      <c r="D31" s="27" t="s">
        <v>155</v>
      </c>
      <c r="E31" s="27" t="s">
        <v>151</v>
      </c>
    </row>
    <row r="32" spans="3:5" x14ac:dyDescent="0.2">
      <c r="C32" s="27" t="s">
        <v>35</v>
      </c>
      <c r="D32" s="27" t="s">
        <v>156</v>
      </c>
      <c r="E32" s="27" t="s">
        <v>152</v>
      </c>
    </row>
    <row r="33" spans="3:5" x14ac:dyDescent="0.2">
      <c r="C33" s="27" t="s">
        <v>36</v>
      </c>
      <c r="D33" s="27" t="s">
        <v>101</v>
      </c>
      <c r="E33" s="27" t="s">
        <v>143</v>
      </c>
    </row>
    <row r="34" spans="3:5" x14ac:dyDescent="0.2">
      <c r="C34" s="27" t="s">
        <v>37</v>
      </c>
      <c r="D34" s="27" t="s">
        <v>102</v>
      </c>
      <c r="E34" s="27" t="s">
        <v>144</v>
      </c>
    </row>
    <row r="35" spans="3:5" x14ac:dyDescent="0.2">
      <c r="C35" s="27" t="s">
        <v>38</v>
      </c>
      <c r="D35" s="27" t="s">
        <v>103</v>
      </c>
      <c r="E35" s="27" t="s">
        <v>145</v>
      </c>
    </row>
    <row r="36" spans="3:5" x14ac:dyDescent="0.2">
      <c r="C36" s="27" t="s">
        <v>39</v>
      </c>
      <c r="D36" s="27" t="s">
        <v>157</v>
      </c>
      <c r="E36" s="27" t="s">
        <v>153</v>
      </c>
    </row>
    <row r="37" spans="3:5" x14ac:dyDescent="0.2">
      <c r="C37" s="27" t="s">
        <v>40</v>
      </c>
      <c r="D37" s="27" t="s">
        <v>104</v>
      </c>
      <c r="E37" s="27" t="s">
        <v>146</v>
      </c>
    </row>
    <row r="38" spans="3:5" x14ac:dyDescent="0.2">
      <c r="C38" s="27" t="s">
        <v>41</v>
      </c>
      <c r="D38" s="27" t="s">
        <v>105</v>
      </c>
      <c r="E38" s="27" t="s">
        <v>147</v>
      </c>
    </row>
    <row r="39" spans="3:5" x14ac:dyDescent="0.2">
      <c r="C39" s="27" t="s">
        <v>42</v>
      </c>
      <c r="D39" s="27" t="s">
        <v>106</v>
      </c>
      <c r="E39" s="27" t="s">
        <v>148</v>
      </c>
    </row>
    <row r="40" spans="3:5" x14ac:dyDescent="0.2">
      <c r="C40" s="27" t="s">
        <v>43</v>
      </c>
      <c r="D40" s="27" t="s">
        <v>107</v>
      </c>
      <c r="E40" s="27" t="s">
        <v>149</v>
      </c>
    </row>
    <row r="41" spans="3:5" x14ac:dyDescent="0.2">
      <c r="C41" s="27" t="s">
        <v>53</v>
      </c>
      <c r="D41" s="27" t="s">
        <v>95</v>
      </c>
      <c r="E41" s="27" t="s">
        <v>137</v>
      </c>
    </row>
    <row r="42" spans="3:5" x14ac:dyDescent="0.2">
      <c r="C42" s="27" t="s">
        <v>54</v>
      </c>
      <c r="D42" s="27" t="s">
        <v>96</v>
      </c>
      <c r="E42" s="27" t="s">
        <v>138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Liikepankit</vt:lpstr>
      <vt:lpstr>Affärsbanker</vt:lpstr>
      <vt:lpstr>Commercial banks</vt:lpstr>
      <vt:lpstr>Tiedot</vt:lpstr>
      <vt:lpstr>Sheet1</vt:lpstr>
      <vt:lpstr>Affärsbanker!AlaOtsikko</vt:lpstr>
      <vt:lpstr>'Commercial banks'!AlaOtsikko</vt:lpstr>
      <vt:lpstr>AlaOtsikko</vt:lpstr>
      <vt:lpstr>PivotAlue_en</vt:lpstr>
      <vt:lpstr>PivotAlue_fi</vt:lpstr>
      <vt:lpstr>PivotAlue_sv</vt:lpstr>
      <vt:lpstr>Affärsbanker!YlaOtsikko</vt:lpstr>
      <vt:lpstr>'Commercial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2020-03-13T13:03:16Z</dcterms:created>
  <dcterms:modified xsi:type="dcterms:W3CDTF">2020-03-16T13:05:58Z</dcterms:modified>
</cp:coreProperties>
</file>