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/>
  <xr:revisionPtr revIDLastSave="0" documentId="8_{5A2459BA-509F-4C81-A0D0-31F6B07A0CC1}" xr6:coauthVersionLast="47" xr6:coauthVersionMax="47" xr10:uidLastSave="{00000000-0000-0000-0000-000000000000}"/>
  <bookViews>
    <workbookView xWindow="-24120" yWindow="-120" windowWidth="24240" windowHeight="17640" tabRatio="779" xr2:uid="{00000000-000D-0000-FFFF-FFFF00000000}"/>
  </bookViews>
  <sheets>
    <sheet name="VO01e" sheetId="1" r:id="rId1"/>
    <sheet name="VO01f" sheetId="2" r:id="rId2"/>
    <sheet name="VO02e" sheetId="3" r:id="rId3"/>
    <sheet name="VO02f" sheetId="4" r:id="rId4"/>
    <sheet name="VO03" sheetId="5" r:id="rId5"/>
    <sheet name="VO04" sheetId="6" r:id="rId6"/>
    <sheet name="VO06a" sheetId="7" r:id="rId7"/>
    <sheet name="VO06b" sheetId="8" r:id="rId8"/>
    <sheet name="VO06e" sheetId="9" r:id="rId9"/>
    <sheet name="VO06f" sheetId="10" r:id="rId10"/>
    <sheet name="VO07" sheetId="11" r:id="rId11"/>
    <sheet name="VO08" sheetId="12" r:id="rId12"/>
    <sheet name="VO09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4" l="1"/>
  <c r="M46" i="3"/>
  <c r="I28" i="13" l="1"/>
  <c r="I23" i="13"/>
  <c r="I26" i="12"/>
  <c r="I42" i="11"/>
  <c r="I35" i="11"/>
  <c r="I27" i="11"/>
  <c r="I21" i="11"/>
  <c r="I31" i="11" s="1"/>
  <c r="I37" i="11" s="1"/>
  <c r="I29" i="10"/>
  <c r="I28" i="10"/>
  <c r="I24" i="10"/>
  <c r="I21" i="10" s="1"/>
  <c r="I29" i="9"/>
  <c r="I28" i="9"/>
  <c r="I24" i="9"/>
  <c r="I21" i="9"/>
  <c r="I28" i="8"/>
  <c r="I23" i="8"/>
  <c r="I21" i="8" s="1"/>
  <c r="I30" i="7"/>
  <c r="I29" i="7"/>
  <c r="I23" i="7"/>
  <c r="I21" i="7"/>
  <c r="L40" i="5"/>
  <c r="K40" i="5"/>
  <c r="L39" i="5"/>
  <c r="K39" i="5"/>
  <c r="L38" i="5"/>
  <c r="K38" i="5"/>
  <c r="L37" i="5"/>
  <c r="K37" i="5"/>
  <c r="L36" i="5"/>
  <c r="K36" i="5"/>
  <c r="L35" i="5"/>
  <c r="K35" i="5"/>
  <c r="J34" i="5"/>
  <c r="I34" i="5"/>
  <c r="L33" i="5"/>
  <c r="K33" i="5"/>
  <c r="L32" i="5"/>
  <c r="K32" i="5"/>
  <c r="L31" i="5"/>
  <c r="K31" i="5"/>
  <c r="L30" i="5"/>
  <c r="K30" i="5"/>
  <c r="L29" i="5"/>
  <c r="K29" i="5"/>
  <c r="J28" i="5"/>
  <c r="I28" i="5"/>
  <c r="K28" i="5" s="1"/>
  <c r="L27" i="5"/>
  <c r="K27" i="5"/>
  <c r="L26" i="5"/>
  <c r="K26" i="5"/>
  <c r="L25" i="5"/>
  <c r="K25" i="5"/>
  <c r="L24" i="5"/>
  <c r="K24" i="5"/>
  <c r="J23" i="5"/>
  <c r="I23" i="5"/>
  <c r="K23" i="5" s="1"/>
  <c r="I22" i="5"/>
  <c r="M46" i="4"/>
  <c r="M45" i="4"/>
  <c r="M44" i="4"/>
  <c r="M42" i="4"/>
  <c r="M41" i="4"/>
  <c r="M40" i="4"/>
  <c r="M38" i="4"/>
  <c r="M37" i="4"/>
  <c r="M36" i="4"/>
  <c r="M34" i="4"/>
  <c r="M33" i="4"/>
  <c r="M32" i="4"/>
  <c r="M31" i="4"/>
  <c r="M29" i="4"/>
  <c r="M27" i="4"/>
  <c r="M26" i="4"/>
  <c r="M25" i="4"/>
  <c r="M44" i="3"/>
  <c r="I75" i="2"/>
  <c r="L73" i="2"/>
  <c r="L71" i="2"/>
  <c r="L70" i="2"/>
  <c r="L69" i="2"/>
  <c r="L68" i="2"/>
  <c r="K68" i="2"/>
  <c r="J68" i="2"/>
  <c r="L66" i="2"/>
  <c r="L65" i="2"/>
  <c r="L64" i="2"/>
  <c r="L63" i="2"/>
  <c r="L62" i="2"/>
  <c r="K62" i="2"/>
  <c r="J62" i="2"/>
  <c r="L60" i="2"/>
  <c r="L59" i="2"/>
  <c r="L58" i="2"/>
  <c r="K58" i="2"/>
  <c r="J58" i="2"/>
  <c r="L56" i="2"/>
  <c r="L55" i="2"/>
  <c r="L54" i="2"/>
  <c r="L53" i="2"/>
  <c r="L52" i="2"/>
  <c r="L51" i="2"/>
  <c r="K51" i="2"/>
  <c r="J51" i="2"/>
  <c r="L49" i="2"/>
  <c r="L48" i="2"/>
  <c r="L47" i="2"/>
  <c r="L46" i="2"/>
  <c r="L45" i="2"/>
  <c r="K45" i="2"/>
  <c r="J45" i="2"/>
  <c r="L43" i="2"/>
  <c r="L42" i="2"/>
  <c r="L41" i="2"/>
  <c r="L40" i="2"/>
  <c r="L39" i="2"/>
  <c r="K39" i="2"/>
  <c r="J39" i="2"/>
  <c r="L37" i="2"/>
  <c r="L36" i="2"/>
  <c r="L35" i="2"/>
  <c r="L34" i="2"/>
  <c r="L33" i="2"/>
  <c r="L32" i="2"/>
  <c r="L31" i="2"/>
  <c r="L30" i="2"/>
  <c r="K30" i="2"/>
  <c r="J30" i="2"/>
  <c r="I22" i="2"/>
  <c r="I71" i="1"/>
  <c r="L69" i="1"/>
  <c r="L67" i="1"/>
  <c r="L66" i="1"/>
  <c r="L65" i="1"/>
  <c r="L64" i="1"/>
  <c r="K64" i="1"/>
  <c r="J64" i="1"/>
  <c r="L62" i="1"/>
  <c r="L61" i="1"/>
  <c r="L60" i="1"/>
  <c r="L59" i="1"/>
  <c r="L58" i="1"/>
  <c r="K58" i="1"/>
  <c r="J58" i="1"/>
  <c r="L56" i="1"/>
  <c r="L55" i="1"/>
  <c r="L54" i="1"/>
  <c r="L53" i="1"/>
  <c r="L52" i="1"/>
  <c r="L51" i="1"/>
  <c r="K51" i="1"/>
  <c r="J51" i="1"/>
  <c r="L49" i="1"/>
  <c r="L48" i="1"/>
  <c r="L47" i="1"/>
  <c r="L46" i="1"/>
  <c r="L45" i="1"/>
  <c r="K45" i="1"/>
  <c r="J45" i="1"/>
  <c r="L43" i="1"/>
  <c r="L42" i="1"/>
  <c r="L41" i="1"/>
  <c r="L40" i="1"/>
  <c r="L39" i="1"/>
  <c r="K39" i="1"/>
  <c r="J39" i="1"/>
  <c r="L37" i="1"/>
  <c r="L36" i="1"/>
  <c r="L35" i="1"/>
  <c r="L34" i="1"/>
  <c r="L33" i="1"/>
  <c r="L32" i="1"/>
  <c r="L31" i="1"/>
  <c r="L30" i="1"/>
  <c r="K30" i="1"/>
  <c r="J30" i="1"/>
  <c r="I22" i="1"/>
  <c r="I30" i="13" l="1"/>
  <c r="K74" i="2"/>
  <c r="J70" i="1"/>
  <c r="J74" i="2"/>
  <c r="L28" i="5"/>
  <c r="L34" i="5"/>
  <c r="K70" i="1"/>
  <c r="L23" i="5"/>
  <c r="K34" i="5"/>
  <c r="J22" i="5"/>
  <c r="L22" i="5" s="1"/>
  <c r="K22" i="5"/>
  <c r="M25" i="3"/>
  <c r="M30" i="3"/>
  <c r="M35" i="3"/>
  <c r="M40" i="3"/>
  <c r="M26" i="3"/>
  <c r="M42" i="3"/>
  <c r="M27" i="3"/>
  <c r="M32" i="3"/>
  <c r="M38" i="3"/>
  <c r="M43" i="3"/>
  <c r="M31" i="3"/>
  <c r="M36" i="3"/>
  <c r="M29" i="3"/>
  <c r="M34" i="3"/>
  <c r="M39" i="3"/>
  <c r="I42" i="5" l="1"/>
</calcChain>
</file>

<file path=xl/sharedStrings.xml><?xml version="1.0" encoding="utf-8"?>
<sst xmlns="http://schemas.openxmlformats.org/spreadsheetml/2006/main" count="633" uniqueCount="228">
  <si>
    <t>Arvo</t>
  </si>
  <si>
    <t>FINANSSIVALVONTA</t>
  </si>
  <si>
    <t>Annettu</t>
  </si>
  <si>
    <t>Korvaa</t>
  </si>
  <si>
    <t>Voimassa</t>
  </si>
  <si>
    <t>Eläkevakuutuksen puolivuositiedot</t>
  </si>
  <si>
    <t>VO01e</t>
  </si>
  <si>
    <t>Määräykset ja ohjeet:</t>
  </si>
  <si>
    <t>1/2011</t>
  </si>
  <si>
    <t>Tiedonantajatasot:</t>
  </si>
  <si>
    <t>441, 443</t>
  </si>
  <si>
    <t>Frekvenssi:</t>
  </si>
  <si>
    <t>Puolivuosittain</t>
  </si>
  <si>
    <t>Vastaustarkkuus:</t>
  </si>
  <si>
    <t>1000 EUR / %-tiedot kaksi desim.</t>
  </si>
  <si>
    <t>Palautusviive:</t>
  </si>
  <si>
    <t>15.2. / 15.8.</t>
  </si>
  <si>
    <t>Yhteenveto lisäeläkekassan vastuuvelan katteesta</t>
  </si>
  <si>
    <t>Kaikki katekelpoinen omaisuus</t>
  </si>
  <si>
    <t>Josta vastuuvelan katteena</t>
  </si>
  <si>
    <t>Kate vastuuvelan bruttomäärästä (%)</t>
  </si>
  <si>
    <t>MAX %</t>
  </si>
  <si>
    <t>Rivino</t>
  </si>
  <si>
    <t>05</t>
  </si>
  <si>
    <t>Katettava vastuuvelka</t>
  </si>
  <si>
    <t>Vastuuvelka</t>
  </si>
  <si>
    <t>Vastuuvelasta vähennettävät erät (LESKL 6 luku 5 §)</t>
  </si>
  <si>
    <t>Laskuperusteiden muuttamisesta johtuva katevajaus</t>
  </si>
  <si>
    <t>Vastuuvelasta vähennettävät muut erät</t>
  </si>
  <si>
    <t>Lisäeläkesäätiöistä ja lisäeläkekassoista annetun lain mukaisesti vastuuvelan katteena oleva omaisuus</t>
  </si>
  <si>
    <t>LESKL 6 luku 8 § Vastuuvelan kattaminen kokonaan velkasitoumuksilla ja talletuksilla</t>
  </si>
  <si>
    <t>1) Velkasitoumukset, joissa velallisena tai takaajana on ETA-valtio, Ahvenanmaan maakunta tai kansainvälinen yhteisö, jonka jäsenistä ainakin yksi on ETA-valtio</t>
  </si>
  <si>
    <t>2) Velkasitoumukset, joissa velallisena tai takaajana on ETA-valtiossa sijaitseva kunta, kuntayhtymä, julkisyhteisönä toimiva seurakunta tai muu sellainen niihin rinnastettava alueellinen julkisyhteisö, jolla tai jonka jäsenillä on veronkanto-oikeus</t>
  </si>
  <si>
    <t>3) Velkasitoumukset, joissa velallisena tai takaajana on ETA-valtiossa toimiluvan saanut luottolaitos tai vakuutusyhtiö</t>
  </si>
  <si>
    <t>4) Talletukset ETA-valtiossa toimiluvan saaneessa luottolaitoksessa</t>
  </si>
  <si>
    <t>5) Velkasitoumukset, joissa velallisena on yhteisö, jonka kotipaikka on ETA-valtiossa ja jonka osakkeilla käydään kauppaa säännellyllä markkinalla</t>
  </si>
  <si>
    <t>6) Euroopan investointipankin liikkeelle laskemat tai takaamat sijoitukset Euroopan strategisten investointien rahastoon, eurooppalaiseen pitkäaikaissijoitusrahastoon, eurooppalaiseen yhteiskunnalliseen yrittäjyyteen erikoistuneeseen rahastoon tai eurooppalaiseen riskipääomarahastoon</t>
  </si>
  <si>
    <t>7) Velkasitoumukset, joiden panttivakuutena on 3 kohdassa tarkoitetun vakuutusyhtiön antamia henkivakuutuksia tai 1, 2 ja 5 kohdassa tarkoitettuja velkasitoumuksia</t>
  </si>
  <si>
    <t>LESKL 6 luku 9 § Vastuuvelan kattaminen osaksi velkasitoumuksilla</t>
  </si>
  <si>
    <t>1) Velkasitoumukset, joissa velallisena on yhteisö, jonka kotipaikka on ETA-valtiossa ja jonka osakkeilla käydään kauppaa säännellyllä markkinalla taikka monenkeskisessä kaupankäyntijärjestelmässä tai organisoidussa kaupankäyntijärjestelmässä</t>
  </si>
  <si>
    <t>2) Velkasitoumukset, joilla käydään kauppaa säännellyllä markkinalla taikka monenkeskisessä kaupankäyntijärjestelmässä tai organisoidussa kaupankäyntijärjestelmässä</t>
  </si>
  <si>
    <t>3) Velkasitoumukset, joiden vakuudeksi on voimassa kiinnitys 7 §:n 1 momentin 5 kohdassa tarkoitettuun ETA-valtiossa sijaitsevaan omaisuuteen taikka joiden vakuutena on 7 §:n 1 momentin 6 kohdassa tarkoitettuja osakkeita tai osuuksia kiinteistöyhteisöissä, joiden kotipaikka on ETA-valtiossa</t>
  </si>
  <si>
    <t>4) Velkasitoumukset, joiden panttivakuutena on 1 tai 2 kohdassa tarkoitettuja velkasitoumuksia</t>
  </si>
  <si>
    <t>LESKL 6 luku 10 § Vastuuvelan kattaminen osaksi osakkeilla ja niihin rinnastettavalla omaisuudella</t>
  </si>
  <si>
    <t>1) Kaupankäynnin kohteena säännellyllä markkinalla taikka monenkeskisessä kaupankäyntijärjestelmässä tai organisoidussa kaupankäyntijärjestelmässä olevilla osakkeilla, osuuksilla ja muilla yhteisöjen liikkeeseen laskemilla arvopapereilla lukuun ottamatta 9 §:ssä tarkoitettuja velkasitoumuksia</t>
  </si>
  <si>
    <t>2) Sellaisten yhteisöjen osakkeet, osuudet ja muut näiden liikkeeseen laskemat arvopaperit, joilla on kotipaikka ETA-valtiossa, lukuun ottamatta 9 §:ssä tarkoitettuja velkasitoumuksia</t>
  </si>
  <si>
    <t>3) 1 tai 2 kohdassa tarkoitettujen yhteisöjen ottamat pääomalainat ja muut sitoumukset, joilla on heikompi etuoikeus kuin yhteisön muilla sitoumuksilla</t>
  </si>
  <si>
    <t>4) Velkasitoumukset, joiden panttivakuutena on tässä pykälässä tarkoitettuja arvopapereita</t>
  </si>
  <si>
    <t>LESKL 6 luku 11 § Vastuuvelan kattaminen osaksi saamisilla, rahasto-osuuksilla ja muilla sijoituksilla</t>
  </si>
  <si>
    <t>1) Muut saamiset jälleenvakuuttajilta kuin 5 §:n 1 momentin 1 kohdassa tarkoitetut jälleenvakuuttajien osuudet yhteensä 25 prosenttia</t>
  </si>
  <si>
    <t>2) Verotuksessa vahvistetut tai muut vastaavat saamiset ETA-valtiossa sijaitsevalta julkisyhteisöiltä yhteensä 25 prosenttia, joista saaminen muulta yksittäiseltä julkisyhteisöltä kuin ETA-valtiolta voi olla enintään10 prosenttia</t>
  </si>
  <si>
    <t>3) 12 §:n 2 momentissa tarkoitetut sijoitusrahastojen ja vaihtoehtorahastojen osuudet yhteensä 25 prosenttia siten, että yhden sijoitusrahaston osuus voi olla enintään 5 prosenttia</t>
  </si>
  <si>
    <t>4) Osakkeet ja osuudet ja muut yhteisöjen liikkeeseen laskemat arvopaperit, joilla käydään kauppaa muussa valtiossa kuin ETA- tai OECD-valtiossa säänneltyä markkinaa vastaavalla markkinalla, enintään 15 prosenttia</t>
  </si>
  <si>
    <t>5) Muu kuin 7 §:n 1 momentin 5–7 kohdassa tarkoitettu omaisuus, enintään 10 prosenttia</t>
  </si>
  <si>
    <t>LESKL 6 luku 16 § Säännellyn markkinan ulkopuolelle sijoittamista koskevat rajoitukset</t>
  </si>
  <si>
    <t>1) Osakkeet, osuudet ja osakkeisiin rinnastettavat arvopaperit</t>
  </si>
  <si>
    <t>2) Sitoumukset, joilla on huonompi etuoikeus kuin velallisen muilla sitoumuksilla</t>
  </si>
  <si>
    <t>3) Joukkovelkakirjat</t>
  </si>
  <si>
    <t>Sijoitukset kiinteistöihin yhteensä</t>
  </si>
  <si>
    <t xml:space="preserve">Kiinteistöt ja rakennukset </t>
  </si>
  <si>
    <t>Kiinteistö- ja asunto-osakkeet</t>
  </si>
  <si>
    <t>Muut</t>
  </si>
  <si>
    <t>LESKL 6 luku 7 § 9) Vakuutusmaksusaamiset</t>
  </si>
  <si>
    <t>Kate yhteensä (*)</t>
  </si>
  <si>
    <t>Kate / katettavaa</t>
  </si>
  <si>
    <t>(*) LESKL 6 luku 16 §:n mukaista omaisuutta ei lasketa mukaan katekelpoiseen omaisuuteen eikä vastuuvelan katteena olevaan omaisuuteen, koska tämän pykälän mukaiset omaisuuserät sisältyvät jo LESKL 6 luvun 8 - 11 §:ien mukaiseen omaisuuteen.</t>
  </si>
  <si>
    <t/>
  </si>
  <si>
    <t>VO01f</t>
  </si>
  <si>
    <t>451, 453</t>
  </si>
  <si>
    <t>Yhteenveto lisäeläkesäätiön vastuuvelan katteesta</t>
  </si>
  <si>
    <t>LESKL 6 luku 14 §: Lisäeläkesäätiön osakkaaseen sidoksissa olevaan omaisuuteen sijoittamista koskevat rajoitukset</t>
  </si>
  <si>
    <t>1) Velkasitoumukset, joissa velallisena on lisäeläkesäätiön osakas ja joilla ei ole osakkaasta riippumatonta 7—10 §:n mukaista vakuutta yhteensä 25 prosenttia</t>
  </si>
  <si>
    <t>2) Lisäeläkesäätiössä osakkaana olevan yhteisön osakkeet ja osuudet, jos niillä käydään kauppaa säännellyllä markkinalla, enintään 10 prosenttia</t>
  </si>
  <si>
    <t>Katteeseen sisältyvä vastuuvajauksen vakuus (**)</t>
  </si>
  <si>
    <t>(**) Ks. LESKL 6 luku 7 §. Vakuus raportoidaan myös yo. LESKL 6 luvun 8 §:n, 9 §:n, 10 §:n, 11 §:n ja 14 §:n mukaisissa omaisuusluokissa.</t>
  </si>
  <si>
    <t>VO02e</t>
  </si>
  <si>
    <t xml:space="preserve">Lisäeläkekassan vastuuvelan kateomaisuuden riskikeskittymät </t>
  </si>
  <si>
    <t>Tunnuksen tyyppi</t>
  </si>
  <si>
    <t>Tunnus</t>
  </si>
  <si>
    <t>Yhteisön tai kohteen nimi</t>
  </si>
  <si>
    <t>Sijoitusten käypä arvo</t>
  </si>
  <si>
    <t>Prosenttia vastuuvelan bruttomäärästä (%)</t>
  </si>
  <si>
    <t>LESKL 6 luku 12 § Vastuuvelan kattaminen osaksi sijoitusrahasto- ja vaihtoehtorahasto-osuuksilla</t>
  </si>
  <si>
    <t>Rahasto</t>
  </si>
  <si>
    <t>LESKL 6 luku 15 §: Lisäeläkelaitoksen osakkaan toimintaan liittyvään omaisuuteen sijoittamista koskevat rajoitukset (*)</t>
  </si>
  <si>
    <t>Toiminnallinen kokonaisuus</t>
  </si>
  <si>
    <t>Osakkaan toimintaan liittyvä omaisuus yhteensä</t>
  </si>
  <si>
    <t>LESKL 6 luku 17 §: Vakuudettomiin velkasitoumuksiin sijoittamista koskevat rajoitukset</t>
  </si>
  <si>
    <t>Vakuudeton velkasitoumus</t>
  </si>
  <si>
    <t>LESKL 6 luku 19 §: Sijoitukset yhteen yhteisöön</t>
  </si>
  <si>
    <t>Yhteisö</t>
  </si>
  <si>
    <t>Kiinteistöriski</t>
  </si>
  <si>
    <t>Kohde</t>
  </si>
  <si>
    <t>Vastuuvelan bruttomäärä</t>
  </si>
  <si>
    <t>Täytetään jokaisesta kohdasta kolme suurinta riskikeskittymää suurimmasta pienimpään.</t>
  </si>
  <si>
    <t>(*) LESKL 6 luku 15 §:n mukaisella omaisuudella voidaan kattaa yhteensä 25 prosenttia vastuuvelan bruttomäärästä. Yhden toiminnallisen kokonaisuuden osuus voi olla korkeintaan 15 prosenttia.</t>
  </si>
  <si>
    <t>VO02f</t>
  </si>
  <si>
    <t>Lisäeläkesäätiön vastuuvelan kateomaisuuden riskikeskittymät</t>
  </si>
  <si>
    <t>LESKL 6 luku 14 §: Lisäeläkesäätiön osakkaaseen sidoksissa olevaan omaisuuteen sijoittamista koskevat rajoitukset (*)</t>
  </si>
  <si>
    <t>Lisäeläkesäätiön osakkaaseen sidoksissa oleva omaisuus yhteensä</t>
  </si>
  <si>
    <t>LESKL 6 luku 15 §: Lisäeläkelaitoksen osakkaan toimintaan liittyvään omaisuuteen sijoittamista koskevat rajoitukset (**)</t>
  </si>
  <si>
    <t>Täytetään aina jokaisesta kohdasta kolme suurinta riskiä suurimmasta pienimpään.</t>
  </si>
  <si>
    <t>(*) LESKL 6 luku 14 §:n 1 momentin ja 15 §:ssä tarkoitetulla omaisuudella voidaan kattaa yhteensä enintään 25 prosenttia vastuuvelasta.</t>
  </si>
  <si>
    <t>(**) LESKL 6 luku 15 §:n mukaisella omaisuudella voidaan kattaa yhteensä 25 prosenttia vastuuvelan bruttomäärästä. Yhden toiminnallisen kokonaisuuden osuus voi olla korkeintaan 15 prosenttia.</t>
  </si>
  <si>
    <t>VO03</t>
  </si>
  <si>
    <t>441, 443, 451, 453</t>
  </si>
  <si>
    <t>Arvostuserolaskelma</t>
  </si>
  <si>
    <t>Käypä arvo</t>
  </si>
  <si>
    <t>Kirjanpitoarvo</t>
  </si>
  <si>
    <t>Positiivinen erotus</t>
  </si>
  <si>
    <t>Negatiivinen erotus</t>
  </si>
  <si>
    <t>Sijoitukset yhteensä</t>
  </si>
  <si>
    <t>Kiinteistösijoitukset yhteensä</t>
  </si>
  <si>
    <t>Kiinteistöt</t>
  </si>
  <si>
    <t>Kiinteistöosakkeet</t>
  </si>
  <si>
    <t>Kiinteistöjen vuokraoikeuksien  hankintamenot</t>
  </si>
  <si>
    <t>Lainasaamiset omilta kiinteistöyrityksiltä</t>
  </si>
  <si>
    <t>Sijoitukset osakkaana olevaan työnantajayritykseen yhteensä</t>
  </si>
  <si>
    <t>Osakkaana olevan työnantajayrityksen osakkeet ja osuudet</t>
  </si>
  <si>
    <t>Osakkaana olevan yrityksen liikkeelle laskemat  rahoitusmarkkinavälineet</t>
  </si>
  <si>
    <t>Velkakirjasaamiset osakkaana olevalta työnantajayritykseltä</t>
  </si>
  <si>
    <t>Saamiset osakkaana olevalta työnantajayritykseltä</t>
  </si>
  <si>
    <t>Muut sijoitukset osakkaana olevaan työnantajayritykseen</t>
  </si>
  <si>
    <t>Muut sijoitukset yhteensä</t>
  </si>
  <si>
    <t>Osakkeet ja osuudet</t>
  </si>
  <si>
    <t>Rahoitusmarkkinavälineet</t>
  </si>
  <si>
    <t>Kiinnelainasaamiset</t>
  </si>
  <si>
    <t>Muut lainasaamiset</t>
  </si>
  <si>
    <t>Talletukset</t>
  </si>
  <si>
    <t xml:space="preserve">Muut sijoitukset </t>
  </si>
  <si>
    <t>Arvostuserot yhteensä</t>
  </si>
  <si>
    <t>VO04</t>
  </si>
  <si>
    <t>401, 435, 436, 442, 452</t>
  </si>
  <si>
    <t>Tietoja eläkevakuutuksesta</t>
  </si>
  <si>
    <t>Vakuutusmaksutulo</t>
  </si>
  <si>
    <t>Valtion osuus</t>
  </si>
  <si>
    <t>Kansaneläkelaitoksen osuus</t>
  </si>
  <si>
    <t>Maksetut eläkkeet ja muut korvaukset</t>
  </si>
  <si>
    <t>Liikevaihto</t>
  </si>
  <si>
    <t>Kokonaisliikekulut</t>
  </si>
  <si>
    <t xml:space="preserve">Liikekulut prosenttia  palkka- ja työtulosummasta </t>
  </si>
  <si>
    <t>Kokonaistulos</t>
  </si>
  <si>
    <t>Eläkevarat</t>
  </si>
  <si>
    <t>Siirto asiakashyvityksiin, prosenttia TyEL-palkkasummasta</t>
  </si>
  <si>
    <t>Palkkasumma (koko vuosi)</t>
  </si>
  <si>
    <t>Työtulosumma (koko vuosi)</t>
  </si>
  <si>
    <t>TyEL/MEL-vakuutuksia</t>
  </si>
  <si>
    <t>TyEL/MEL/MYEL-vakuutettuja</t>
  </si>
  <si>
    <t>MATA-vakuutettuja</t>
  </si>
  <si>
    <t>YEL-vakuutuksia</t>
  </si>
  <si>
    <t>Eläkkeensaajia</t>
  </si>
  <si>
    <t>Tuloksen käyttö vakuutusmaksujen alentamiseen (%) TyEL-palkkasummasta</t>
  </si>
  <si>
    <t>Tunnuslukutaulukot</t>
  </si>
  <si>
    <t>VO06a</t>
  </si>
  <si>
    <t>Tulosanalyysi</t>
  </si>
  <si>
    <t>Vakuutusliikkeen tulos</t>
  </si>
  <si>
    <t>Sijoitustoiminnan tulos käyvin arvoin</t>
  </si>
  <si>
    <t>Sijoitustoiminnan nettotuotto käyvin arvoin (+)</t>
  </si>
  <si>
    <t>Vastuuvelan tuottovaatimus (-)</t>
  </si>
  <si>
    <t>Hoitokustannustulos</t>
  </si>
  <si>
    <t>Muu tulos</t>
  </si>
  <si>
    <t>Tuloksen käyttö</t>
  </si>
  <si>
    <t>Vakavaraisuuden muutokseen</t>
  </si>
  <si>
    <t>Osittamattoman lisävakuutusvastuun muutokseen</t>
  </si>
  <si>
    <t>Arvostuserojen muutokseen</t>
  </si>
  <si>
    <t>Tilinpäätössiirtojen kertymän muutokseen</t>
  </si>
  <si>
    <t>Tilikauden voittoon</t>
  </si>
  <si>
    <t>Siirtoon asiakashyvityksiin</t>
  </si>
  <si>
    <t>VO06b</t>
  </si>
  <si>
    <t>Vakuutustoiminnan tulos</t>
  </si>
  <si>
    <t>Vastuuvelkaan sisältyvän vakavaraisuuspääoman muutokseen</t>
  </si>
  <si>
    <t>VO06e</t>
  </si>
  <si>
    <t>Vakavaraisuuden kartuttaminen vakuutusmaksuilla</t>
  </si>
  <si>
    <t>Varojen sisäinen siirto A-osastolta B-osastolle</t>
  </si>
  <si>
    <t>Sijoitustoiminnan nettotuotto käyvin arvoin sekä muut korkoerät (+)</t>
  </si>
  <si>
    <t>1)</t>
  </si>
  <si>
    <t>Lisävakuutusvastuun muutokseen</t>
  </si>
  <si>
    <t>Tilikauden ylijäämään</t>
  </si>
  <si>
    <t>Vakuutusmaksujen alennukseen</t>
  </si>
  <si>
    <t>Ylikatteen tai vakavaraisuuspääoman ylitteen palautukseen osakkaille</t>
  </si>
  <si>
    <t>Varojen sisäiseen siirtoon A-osastolle</t>
  </si>
  <si>
    <t>1) Sisältää sellaiset tuloslaskelman korkoerät, joita ei kirjata sijoitustoiminnan tuottoihin</t>
  </si>
  <si>
    <t>VO06f</t>
  </si>
  <si>
    <t>VO07</t>
  </si>
  <si>
    <t xml:space="preserve">Hoitokustannustulos </t>
  </si>
  <si>
    <t>TyEL-toiminnan hoitokustannustulo yhteensä</t>
  </si>
  <si>
    <t>Vakuutusmaksun hoitokustannusosa</t>
  </si>
  <si>
    <t>07</t>
  </si>
  <si>
    <t>Pienten työnantajien vakuutusten hoitamiseen tasausvastuusta saadut tuotot</t>
  </si>
  <si>
    <t>Korvausratkaisuista aiheutuvien liikekulujen kattamiseen käytettävissä olevat maksuosat</t>
  </si>
  <si>
    <t>Muut tuotot</t>
  </si>
  <si>
    <t>TyEL-toiminnan liikekulut  yhteensä</t>
  </si>
  <si>
    <t>Toimintokohtaiset liikekulut 1)</t>
  </si>
  <si>
    <t>Muut kulut</t>
  </si>
  <si>
    <t>TyEL-toiminnan hoitokustannustulos</t>
  </si>
  <si>
    <t>YEL-toiminnan hoitokustannustulo</t>
  </si>
  <si>
    <t>YEL-toiminnan liikekulut</t>
  </si>
  <si>
    <t>YEL-toiminnan hoitokustannustulos</t>
  </si>
  <si>
    <t>Hoitokustannustulos yhteensä</t>
  </si>
  <si>
    <t>TyEL-toiminnan liikekulut prosenttia palkkasummasta</t>
  </si>
  <si>
    <t>%</t>
  </si>
  <si>
    <t>YEL-toiminnan liikekulut YEL-toiminnan hoitokustannustulosta</t>
  </si>
  <si>
    <t>1) Ilman sijoitustoiminnan  ja työkyvyn ylläpitotoiminnan liikekuluja ja lakisääteisiä maksuja</t>
  </si>
  <si>
    <t>VO08</t>
  </si>
  <si>
    <t>401, 442, 452</t>
  </si>
  <si>
    <t>Vuosittain</t>
  </si>
  <si>
    <t>15.2.</t>
  </si>
  <si>
    <t>Työkyvyn ylläpitotoiminta</t>
  </si>
  <si>
    <t>Vakuutusmaksutulo; työkyvyttömyysriskin hallintaosa</t>
  </si>
  <si>
    <t>Korvauskuluihin kirjatut maksun työkyvyyttömyysriskin hallintaosalla katetut kulut</t>
  </si>
  <si>
    <t>Liikekuluihin kirjatut maksun hoitokustannusosalla katetut työkyvyttömyysriskin hallitsemisesta aiheutuneet kulut</t>
  </si>
  <si>
    <t>Uusien työkyvyttömyysriskin hallitsemiseksi tehtyjen palvelusopimusten kokonaiseuromäärä</t>
  </si>
  <si>
    <t>Työkyvyttömyysriskin hallintaosalla katetut kulut / Työkyvyttömyysriskin hallintaosa, %</t>
  </si>
  <si>
    <t>Muut kulut; työkyvyn ylläpitotoiminnan hoitokulut</t>
  </si>
  <si>
    <t>VO09</t>
  </si>
  <si>
    <t>Yhtiön omalla vastuulla olevien liikkeiden vakuutusmaksutulo</t>
  </si>
  <si>
    <t>Omalla vastuulla olevien liikkeiden vastuuvelan korko</t>
  </si>
  <si>
    <t>Vakuutusliikkeen tulo yhteensä</t>
  </si>
  <si>
    <t>Maksetut rahastoidut eläkkeet</t>
  </si>
  <si>
    <t>Maksutappiot</t>
  </si>
  <si>
    <t>Omalla vastuulla olevien liikkeiden vastuuvelan muutos</t>
  </si>
  <si>
    <t>Korvausmeno yhteensä</t>
  </si>
  <si>
    <t>Tätä tiedostoa ei voi käyttää raportointiin. Tiedoston tarkoituksena on havainnollistaa tiedonkeruusovellusta. Taulukot vastaavat pääosin tiedonkeruusovellusta, mutta osa toiminnallisuuksista on kytketty pois.</t>
  </si>
  <si>
    <t xml:space="preserve">Muutetaan 10 -&gt; 15 </t>
  </si>
  <si>
    <t>Muutetaan teksti</t>
  </si>
  <si>
    <t>Muutetaan 10 -&gt; 15</t>
  </si>
  <si>
    <t>4) Muut kuin 1-3 kohdassa tarkoitetut sijoitusvälineet, joilla on pitkän aikavälin sijoitushorisontti (Aiempi: muut sijoitusvälineet, joilla on pitkän aikavälin sijoitushorisontti)</t>
  </si>
  <si>
    <r>
      <t xml:space="preserve">4) Muut kuin 1-3 kohdassa tarkoitetut sijoitusvälineet, joilla on pitkän aikavälin sijoitushorisontti </t>
    </r>
    <r>
      <rPr>
        <sz val="9"/>
        <rFont val="Arial"/>
        <family val="2"/>
      </rPr>
      <t>(Aiempi: muut sijoitusvälineet, joilla on pitkän aikavälin sijoitushorisontti)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</si>
</sst>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mk&quot;;\-#,##0\ &quot;mk&quot;"/>
    <numFmt numFmtId="165" formatCode="General_)"/>
    <numFmt numFmtId="166" formatCode="#,##0.00\ _€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9"/>
      <color theme="3"/>
      <name val="Arial"/>
      <family val="2"/>
    </font>
    <font>
      <sz val="9"/>
      <color rgb="FF00000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i/>
      <sz val="9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275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49" fontId="3" fillId="0" borderId="0" xfId="2" applyNumberFormat="1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/>
    </xf>
    <xf numFmtId="14" fontId="3" fillId="0" borderId="1" xfId="2" applyNumberFormat="1" applyFont="1" applyFill="1" applyBorder="1" applyAlignment="1" applyProtection="1">
      <alignment horizontal="center" vertical="center"/>
    </xf>
    <xf numFmtId="165" fontId="6" fillId="0" borderId="0" xfId="3" applyNumberFormat="1" applyFont="1" applyFill="1" applyAlignment="1" applyProtection="1">
      <alignment horizontal="left" vertical="center"/>
    </xf>
    <xf numFmtId="165" fontId="7" fillId="0" borderId="0" xfId="2" applyNumberFormat="1" applyFont="1" applyFill="1" applyAlignment="1" applyProtection="1">
      <alignment horizontal="right" vertical="center"/>
    </xf>
    <xf numFmtId="165" fontId="6" fillId="0" borderId="0" xfId="2" applyNumberFormat="1" applyFont="1" applyFill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3" fillId="0" borderId="0" xfId="2" quotePrefix="1" applyFont="1" applyFill="1" applyAlignment="1" applyProtection="1">
      <alignment vertical="center"/>
    </xf>
    <xf numFmtId="4" fontId="8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3" fillId="0" borderId="0" xfId="2" applyFont="1" applyFill="1" applyAlignment="1" applyProtection="1">
      <alignment vertical="center"/>
    </xf>
    <xf numFmtId="0" fontId="6" fillId="0" borderId="0" xfId="4" applyFont="1" applyProtection="1"/>
    <xf numFmtId="0" fontId="14" fillId="0" borderId="0" xfId="2" applyFont="1" applyFill="1" applyAlignment="1" applyProtection="1">
      <alignment vertical="center"/>
    </xf>
    <xf numFmtId="0" fontId="6" fillId="0" borderId="0" xfId="0" applyFont="1" applyProtection="1"/>
    <xf numFmtId="0" fontId="15" fillId="0" borderId="0" xfId="0" applyFont="1" applyProtection="1"/>
    <xf numFmtId="0" fontId="3" fillId="0" borderId="1" xfId="2" applyFont="1" applyFill="1" applyBorder="1" applyAlignment="1" applyProtection="1">
      <alignment horizontal="center" vertical="center" wrapText="1"/>
    </xf>
    <xf numFmtId="0" fontId="16" fillId="2" borderId="1" xfId="2" quotePrefix="1" applyFont="1" applyFill="1" applyBorder="1" applyAlignment="1" applyProtection="1">
      <alignment horizontal="center" vertical="center"/>
    </xf>
    <xf numFmtId="0" fontId="6" fillId="0" borderId="1" xfId="2" quotePrefix="1" applyFont="1" applyFill="1" applyBorder="1" applyAlignment="1" applyProtection="1">
      <alignment horizontal="center" vertical="center"/>
    </xf>
    <xf numFmtId="0" fontId="16" fillId="2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3" fontId="3" fillId="3" borderId="1" xfId="2" applyNumberFormat="1" applyFont="1" applyFill="1" applyBorder="1" applyAlignment="1" applyProtection="1">
      <alignment horizontal="right" vertical="center"/>
    </xf>
    <xf numFmtId="49" fontId="6" fillId="4" borderId="2" xfId="0" applyNumberFormat="1" applyFont="1" applyFill="1" applyBorder="1" applyAlignment="1" applyProtection="1">
      <alignment horizontal="center" vertical="top"/>
    </xf>
    <xf numFmtId="49" fontId="6" fillId="4" borderId="8" xfId="0" applyNumberFormat="1" applyFont="1" applyFill="1" applyBorder="1" applyAlignment="1" applyProtection="1">
      <alignment horizontal="center" vertical="top"/>
    </xf>
    <xf numFmtId="49" fontId="6" fillId="4" borderId="3" xfId="0" applyNumberFormat="1" applyFont="1" applyFill="1" applyBorder="1" applyAlignment="1" applyProtection="1">
      <alignment horizontal="center" vertical="top"/>
    </xf>
    <xf numFmtId="0" fontId="3" fillId="0" borderId="0" xfId="2" applyFont="1" applyFill="1" applyBorder="1" applyAlignment="1" applyProtection="1">
      <alignment horizontal="left" vertical="center" wrapText="1" indent="1"/>
    </xf>
    <xf numFmtId="3" fontId="3" fillId="2" borderId="9" xfId="2" applyNumberFormat="1" applyFont="1" applyFill="1" applyBorder="1" applyAlignment="1" applyProtection="1">
      <alignment horizontal="right" vertical="center"/>
      <protection locked="0"/>
    </xf>
    <xf numFmtId="49" fontId="6" fillId="4" borderId="6" xfId="0" applyNumberFormat="1" applyFont="1" applyFill="1" applyBorder="1" applyAlignment="1" applyProtection="1">
      <alignment horizontal="center" vertical="top"/>
    </xf>
    <xf numFmtId="49" fontId="6" fillId="4" borderId="10" xfId="0" applyNumberFormat="1" applyFont="1" applyFill="1" applyBorder="1" applyAlignment="1" applyProtection="1">
      <alignment horizontal="center" vertical="top"/>
    </xf>
    <xf numFmtId="49" fontId="6" fillId="4" borderId="7" xfId="0" applyNumberFormat="1" applyFont="1" applyFill="1" applyBorder="1" applyAlignment="1" applyProtection="1">
      <alignment horizontal="center" vertical="top"/>
    </xf>
    <xf numFmtId="0" fontId="6" fillId="0" borderId="0" xfId="4" quotePrefix="1" applyFont="1" applyProtection="1"/>
    <xf numFmtId="0" fontId="16" fillId="2" borderId="0" xfId="2" applyFont="1" applyFill="1" applyAlignment="1" applyProtection="1">
      <alignment vertical="center"/>
    </xf>
    <xf numFmtId="0" fontId="17" fillId="0" borderId="0" xfId="2" quotePrefix="1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2"/>
    </xf>
    <xf numFmtId="0" fontId="16" fillId="2" borderId="0" xfId="2" quotePrefix="1" applyFont="1" applyFill="1" applyBorder="1" applyAlignment="1" applyProtection="1">
      <alignment horizontal="center" vertical="center"/>
    </xf>
    <xf numFmtId="0" fontId="16" fillId="2" borderId="0" xfId="2" applyFont="1" applyFill="1" applyBorder="1" applyAlignment="1" applyProtection="1">
      <alignment horizontal="center" vertical="center"/>
    </xf>
    <xf numFmtId="1" fontId="3" fillId="0" borderId="0" xfId="4" applyNumberFormat="1" applyFont="1" applyProtection="1"/>
    <xf numFmtId="49" fontId="6" fillId="4" borderId="11" xfId="0" applyNumberFormat="1" applyFont="1" applyFill="1" applyBorder="1" applyAlignment="1" applyProtection="1">
      <alignment horizontal="center" vertical="top"/>
    </xf>
    <xf numFmtId="3" fontId="3" fillId="3" borderId="12" xfId="2" applyNumberFormat="1" applyFont="1" applyFill="1" applyBorder="1" applyAlignment="1" applyProtection="1">
      <alignment horizontal="right" vertical="center"/>
    </xf>
    <xf numFmtId="4" fontId="3" fillId="3" borderId="1" xfId="1" applyNumberFormat="1" applyFont="1" applyFill="1" applyBorder="1" applyAlignment="1" applyProtection="1">
      <alignment horizontal="right" vertical="center"/>
    </xf>
    <xf numFmtId="1" fontId="18" fillId="5" borderId="1" xfId="1" applyNumberFormat="1" applyFont="1" applyFill="1" applyBorder="1" applyAlignment="1" applyProtection="1">
      <alignment horizontal="center" vertical="center"/>
    </xf>
    <xf numFmtId="1" fontId="8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wrapText="1" indent="3"/>
    </xf>
    <xf numFmtId="49" fontId="6" fillId="4" borderId="13" xfId="0" applyNumberFormat="1" applyFont="1" applyFill="1" applyBorder="1" applyAlignment="1" applyProtection="1">
      <alignment horizontal="center" vertical="top"/>
    </xf>
    <xf numFmtId="1" fontId="6" fillId="0" borderId="0" xfId="1" applyNumberFormat="1" applyFont="1" applyProtection="1"/>
    <xf numFmtId="49" fontId="6" fillId="4" borderId="14" xfId="0" applyNumberFormat="1" applyFont="1" applyFill="1" applyBorder="1" applyAlignment="1" applyProtection="1">
      <alignment horizontal="center" vertical="top"/>
    </xf>
    <xf numFmtId="0" fontId="16" fillId="2" borderId="0" xfId="4" applyFont="1" applyFill="1" applyProtection="1"/>
    <xf numFmtId="2" fontId="6" fillId="0" borderId="0" xfId="1" applyNumberFormat="1" applyFont="1" applyProtection="1"/>
    <xf numFmtId="0" fontId="18" fillId="0" borderId="0" xfId="4" applyFont="1" applyAlignment="1" applyProtection="1">
      <alignment wrapText="1"/>
    </xf>
    <xf numFmtId="0" fontId="6" fillId="0" borderId="0" xfId="4" applyFont="1" applyAlignment="1" applyProtection="1">
      <alignment horizontal="left" wrapText="1" indent="1"/>
    </xf>
    <xf numFmtId="2" fontId="6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indent="1"/>
    </xf>
    <xf numFmtId="0" fontId="3" fillId="0" borderId="0" xfId="2" applyFont="1" applyFill="1" applyBorder="1" applyAlignment="1" applyProtection="1">
      <alignment horizontal="left" vertical="center" wrapText="1" indent="2"/>
    </xf>
    <xf numFmtId="2" fontId="3" fillId="3" borderId="11" xfId="1" applyNumberFormat="1" applyFont="1" applyFill="1" applyBorder="1" applyAlignment="1" applyProtection="1">
      <alignment horizontal="right" vertical="center"/>
    </xf>
    <xf numFmtId="3" fontId="3" fillId="3" borderId="3" xfId="2" applyNumberFormat="1" applyFont="1" applyFill="1" applyBorder="1" applyAlignment="1" applyProtection="1">
      <alignment horizontal="right" vertical="center"/>
    </xf>
    <xf numFmtId="4" fontId="3" fillId="3" borderId="6" xfId="2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top"/>
    </xf>
    <xf numFmtId="49" fontId="6" fillId="4" borderId="16" xfId="0" applyNumberFormat="1" applyFont="1" applyFill="1" applyBorder="1" applyAlignment="1" applyProtection="1">
      <alignment horizontal="center" vertical="top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49" fontId="3" fillId="0" borderId="0" xfId="5" applyNumberFormat="1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14" fontId="3" fillId="0" borderId="1" xfId="5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/>
    <xf numFmtId="0" fontId="3" fillId="0" borderId="0" xfId="5" applyFont="1" applyFill="1" applyAlignment="1" applyProtection="1">
      <alignment horizontal="center"/>
    </xf>
    <xf numFmtId="0" fontId="3" fillId="0" borderId="0" xfId="5" quotePrefix="1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/>
    </xf>
    <xf numFmtId="0" fontId="3" fillId="0" borderId="0" xfId="5" applyFont="1" applyFill="1" applyAlignment="1" applyProtection="1">
      <alignment horizontal="left"/>
    </xf>
    <xf numFmtId="4" fontId="8" fillId="0" borderId="0" xfId="5" applyNumberFormat="1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center"/>
    </xf>
    <xf numFmtId="0" fontId="3" fillId="0" borderId="0" xfId="5" applyFont="1" applyFill="1" applyBorder="1" applyAlignment="1" applyProtection="1">
      <alignment horizontal="left"/>
    </xf>
    <xf numFmtId="0" fontId="13" fillId="0" borderId="0" xfId="5" applyFont="1" applyFill="1" applyAlignment="1" applyProtection="1"/>
    <xf numFmtId="0" fontId="6" fillId="0" borderId="0" xfId="4" applyFont="1" applyAlignment="1" applyProtection="1"/>
    <xf numFmtId="0" fontId="14" fillId="0" borderId="0" xfId="5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16" fillId="2" borderId="1" xfId="5" quotePrefix="1" applyFont="1" applyFill="1" applyBorder="1" applyAlignment="1" applyProtection="1">
      <alignment horizontal="center" vertical="center"/>
    </xf>
    <xf numFmtId="0" fontId="16" fillId="2" borderId="11" xfId="5" quotePrefix="1" applyFont="1" applyFill="1" applyBorder="1" applyAlignment="1" applyProtection="1">
      <alignment horizontal="center" vertical="center"/>
    </xf>
    <xf numFmtId="0" fontId="6" fillId="0" borderId="1" xfId="5" quotePrefix="1" applyFont="1" applyFill="1" applyBorder="1" applyAlignment="1" applyProtection="1">
      <alignment horizontal="center" vertical="center"/>
    </xf>
    <xf numFmtId="0" fontId="16" fillId="2" borderId="1" xfId="5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8" fillId="0" borderId="0" xfId="5" applyFont="1" applyFill="1" applyBorder="1" applyAlignment="1" applyProtection="1">
      <alignment vertical="center"/>
    </xf>
    <xf numFmtId="3" fontId="3" fillId="3" borderId="15" xfId="5" applyNumberFormat="1" applyFont="1" applyFill="1" applyBorder="1" applyAlignment="1" applyProtection="1">
      <alignment horizontal="right" vertical="center"/>
    </xf>
    <xf numFmtId="0" fontId="13" fillId="0" borderId="0" xfId="5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left" vertical="center" wrapText="1" indent="1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16" fillId="2" borderId="0" xfId="5" quotePrefix="1" applyFont="1" applyFill="1" applyBorder="1" applyAlignment="1" applyProtection="1">
      <alignment horizontal="center" vertical="center"/>
    </xf>
    <xf numFmtId="0" fontId="16" fillId="2" borderId="0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left" vertical="center" wrapText="1"/>
    </xf>
    <xf numFmtId="3" fontId="3" fillId="3" borderId="12" xfId="5" applyNumberFormat="1" applyFont="1" applyFill="1" applyBorder="1" applyAlignment="1" applyProtection="1">
      <alignment horizontal="right" vertical="center"/>
    </xf>
    <xf numFmtId="3" fontId="3" fillId="3" borderId="1" xfId="5" applyNumberFormat="1" applyFont="1" applyFill="1" applyBorder="1" applyAlignment="1" applyProtection="1">
      <alignment horizontal="right" vertical="center"/>
    </xf>
    <xf numFmtId="0" fontId="3" fillId="0" borderId="0" xfId="5" applyFont="1" applyFill="1" applyBorder="1" applyAlignment="1" applyProtection="1">
      <alignment horizontal="left" vertical="center" wrapText="1" indent="3"/>
    </xf>
    <xf numFmtId="0" fontId="6" fillId="0" borderId="0" xfId="4" applyFont="1" applyAlignment="1" applyProtection="1">
      <alignment horizontal="left" vertical="center" wrapText="1" indent="1"/>
    </xf>
    <xf numFmtId="0" fontId="3" fillId="0" borderId="0" xfId="5" applyFont="1" applyFill="1" applyBorder="1" applyAlignment="1" applyProtection="1">
      <alignment horizontal="left" vertical="center" wrapText="1" indent="2"/>
    </xf>
    <xf numFmtId="0" fontId="18" fillId="0" borderId="0" xfId="4" applyFont="1" applyProtection="1"/>
    <xf numFmtId="3" fontId="6" fillId="4" borderId="14" xfId="0" applyNumberFormat="1" applyFont="1" applyFill="1" applyBorder="1" applyAlignment="1" applyProtection="1">
      <alignment horizontal="center" vertical="top"/>
    </xf>
    <xf numFmtId="3" fontId="3" fillId="3" borderId="11" xfId="5" applyNumberFormat="1" applyFont="1" applyFill="1" applyBorder="1" applyAlignment="1" applyProtection="1">
      <alignment horizontal="right" vertical="center"/>
    </xf>
    <xf numFmtId="4" fontId="3" fillId="3" borderId="15" xfId="5" applyNumberFormat="1" applyFont="1" applyFill="1" applyBorder="1" applyAlignment="1" applyProtection="1">
      <alignment horizontal="right" vertical="center"/>
    </xf>
    <xf numFmtId="49" fontId="6" fillId="4" borderId="12" xfId="0" applyNumberFormat="1" applyFont="1" applyFill="1" applyBorder="1" applyAlignment="1" applyProtection="1">
      <alignment horizontal="center" vertical="top"/>
    </xf>
    <xf numFmtId="49" fontId="6" fillId="4" borderId="1" xfId="0" applyNumberFormat="1" applyFont="1" applyFill="1" applyBorder="1" applyAlignment="1" applyProtection="1">
      <alignment horizontal="center" vertical="top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1" xfId="5" applyFont="1" applyFill="1" applyBorder="1" applyAlignment="1" applyProtection="1">
      <alignment vertical="center" wrapText="1"/>
    </xf>
    <xf numFmtId="0" fontId="3" fillId="0" borderId="1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vertical="center" wrapText="1"/>
    </xf>
    <xf numFmtId="0" fontId="3" fillId="0" borderId="0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center" wrapText="1"/>
    </xf>
    <xf numFmtId="0" fontId="6" fillId="0" borderId="1" xfId="5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vertical="center" indent="2"/>
    </xf>
    <xf numFmtId="3" fontId="3" fillId="7" borderId="1" xfId="5" applyNumberFormat="1" applyFont="1" applyFill="1" applyBorder="1" applyAlignment="1" applyProtection="1">
      <alignment horizontal="right" vertical="center"/>
      <protection locked="0"/>
    </xf>
    <xf numFmtId="3" fontId="3" fillId="7" borderId="1" xfId="5" quotePrefix="1" applyNumberFormat="1" applyFont="1" applyFill="1" applyBorder="1" applyAlignment="1" applyProtection="1">
      <alignment horizontal="right" vertical="center"/>
      <protection locked="0"/>
    </xf>
    <xf numFmtId="0" fontId="18" fillId="0" borderId="0" xfId="5" applyFont="1" applyFill="1" applyProtection="1"/>
    <xf numFmtId="0" fontId="6" fillId="0" borderId="0" xfId="5" applyFont="1" applyFill="1" applyBorder="1" applyAlignment="1" applyProtection="1">
      <alignment horizontal="center" vertical="center"/>
    </xf>
    <xf numFmtId="2" fontId="3" fillId="0" borderId="0" xfId="1" applyNumberFormat="1" applyFont="1" applyFill="1" applyProtection="1"/>
    <xf numFmtId="1" fontId="3" fillId="6" borderId="0" xfId="1" applyNumberFormat="1" applyFont="1" applyFill="1" applyProtection="1"/>
    <xf numFmtId="49" fontId="6" fillId="5" borderId="1" xfId="0" applyNumberFormat="1" applyFont="1" applyFill="1" applyBorder="1" applyAlignment="1" applyProtection="1">
      <alignment horizontal="center" vertical="top"/>
    </xf>
    <xf numFmtId="0" fontId="16" fillId="2" borderId="0" xfId="5" applyFont="1" applyFill="1" applyAlignment="1" applyProtection="1">
      <alignment vertical="center"/>
    </xf>
    <xf numFmtId="9" fontId="3" fillId="0" borderId="0" xfId="1" applyFont="1" applyFill="1" applyProtection="1"/>
    <xf numFmtId="0" fontId="17" fillId="0" borderId="1" xfId="5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6"/>
    </xf>
    <xf numFmtId="49" fontId="6" fillId="5" borderId="15" xfId="0" applyNumberFormat="1" applyFont="1" applyFill="1" applyBorder="1" applyAlignment="1" applyProtection="1">
      <alignment horizontal="center" vertical="top"/>
    </xf>
    <xf numFmtId="49" fontId="6" fillId="5" borderId="16" xfId="0" applyNumberFormat="1" applyFont="1" applyFill="1" applyBorder="1" applyAlignment="1" applyProtection="1">
      <alignment horizontal="center" vertical="top"/>
    </xf>
    <xf numFmtId="49" fontId="6" fillId="5" borderId="12" xfId="0" applyNumberFormat="1" applyFont="1" applyFill="1" applyBorder="1" applyAlignment="1" applyProtection="1">
      <alignment horizontal="center" vertical="top"/>
    </xf>
    <xf numFmtId="3" fontId="3" fillId="3" borderId="12" xfId="1" applyNumberFormat="1" applyFont="1" applyFill="1" applyBorder="1" applyAlignment="1" applyProtection="1">
      <alignment horizontal="right" vertical="center"/>
    </xf>
    <xf numFmtId="14" fontId="3" fillId="0" borderId="0" xfId="5" applyNumberFormat="1" applyFont="1" applyFill="1" applyAlignment="1" applyProtection="1">
      <alignment horizontal="center" vertical="center"/>
    </xf>
    <xf numFmtId="0" fontId="15" fillId="0" borderId="0" xfId="5" applyFont="1" applyFill="1" applyProtection="1"/>
    <xf numFmtId="4" fontId="7" fillId="0" borderId="0" xfId="0" applyNumberFormat="1" applyFont="1" applyFill="1" applyBorder="1" applyAlignment="1" applyProtection="1">
      <alignment horizontal="left" vertical="center" wrapText="1" indent="2"/>
    </xf>
    <xf numFmtId="14" fontId="3" fillId="0" borderId="0" xfId="5" applyNumberFormat="1" applyFont="1" applyFill="1" applyProtection="1"/>
    <xf numFmtId="0" fontId="6" fillId="0" borderId="0" xfId="0" applyFont="1" applyAlignment="1" applyProtection="1">
      <alignment horizontal="center"/>
    </xf>
    <xf numFmtId="0" fontId="13" fillId="0" borderId="0" xfId="0" applyFont="1" applyProtection="1"/>
    <xf numFmtId="0" fontId="16" fillId="2" borderId="14" xfId="5" quotePrefix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top"/>
    </xf>
    <xf numFmtId="0" fontId="8" fillId="0" borderId="0" xfId="5" applyFont="1" applyFill="1" applyAlignment="1" applyProtection="1">
      <alignment horizontal="left" vertical="center"/>
    </xf>
    <xf numFmtId="0" fontId="13" fillId="0" borderId="0" xfId="5" applyFont="1" applyFill="1" applyAlignment="1" applyProtection="1">
      <alignment horizontal="center" vertical="center"/>
    </xf>
    <xf numFmtId="3" fontId="6" fillId="3" borderId="14" xfId="5" quotePrefix="1" applyNumberFormat="1" applyFont="1" applyFill="1" applyBorder="1" applyAlignment="1" applyProtection="1">
      <alignment horizontal="right" vertical="center"/>
    </xf>
    <xf numFmtId="3" fontId="6" fillId="8" borderId="0" xfId="0" applyNumberFormat="1" applyFont="1" applyFill="1" applyProtection="1"/>
    <xf numFmtId="0" fontId="3" fillId="0" borderId="0" xfId="5" applyFont="1" applyFill="1" applyAlignment="1" applyProtection="1">
      <alignment horizontal="left" vertical="center" indent="2"/>
    </xf>
    <xf numFmtId="0" fontId="19" fillId="0" borderId="0" xfId="5" applyFont="1" applyFill="1" applyAlignment="1" applyProtection="1">
      <alignment horizontal="left" vertical="center" indent="4"/>
    </xf>
    <xf numFmtId="0" fontId="13" fillId="0" borderId="0" xfId="0" applyFont="1" applyAlignment="1" applyProtection="1">
      <alignment horizontal="center"/>
    </xf>
    <xf numFmtId="0" fontId="19" fillId="0" borderId="0" xfId="5" applyFont="1" applyFill="1" applyAlignment="1" applyProtection="1">
      <alignment horizontal="left" vertical="center" wrapText="1" indent="4"/>
    </xf>
    <xf numFmtId="0" fontId="6" fillId="0" borderId="0" xfId="0" applyFont="1" applyAlignment="1" applyProtection="1">
      <alignment vertical="center"/>
    </xf>
    <xf numFmtId="3" fontId="6" fillId="3" borderId="15" xfId="5" quotePrefix="1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center"/>
    </xf>
    <xf numFmtId="49" fontId="6" fillId="4" borderId="16" xfId="0" applyNumberFormat="1" applyFont="1" applyFill="1" applyBorder="1" applyAlignment="1" applyProtection="1">
      <alignment horizontal="center" vertical="center"/>
    </xf>
    <xf numFmtId="49" fontId="6" fillId="4" borderId="12" xfId="0" applyNumberFormat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6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left" vertical="center"/>
    </xf>
    <xf numFmtId="0" fontId="3" fillId="0" borderId="0" xfId="5" applyFont="1" applyFill="1" applyAlignment="1" applyProtection="1">
      <alignment horizontal="left" vertical="center" wrapText="1"/>
    </xf>
    <xf numFmtId="0" fontId="3" fillId="0" borderId="0" xfId="5" applyFont="1" applyFill="1" applyAlignment="1" applyProtection="1">
      <alignment horizontal="center" vertical="center" wrapText="1"/>
    </xf>
    <xf numFmtId="4" fontId="3" fillId="2" borderId="9" xfId="5" applyNumberFormat="1" applyFont="1" applyFill="1" applyBorder="1" applyAlignment="1" applyProtection="1">
      <alignment horizontal="right" vertical="center" wrapText="1"/>
      <protection locked="0"/>
    </xf>
    <xf numFmtId="4" fontId="3" fillId="2" borderId="9" xfId="5" applyNumberFormat="1" applyFont="1" applyFill="1" applyBorder="1" applyAlignment="1" applyProtection="1">
      <alignment horizontal="right" vertical="center"/>
      <protection locked="0"/>
    </xf>
    <xf numFmtId="0" fontId="6" fillId="0" borderId="0" xfId="5" applyFont="1" applyFill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166" fontId="6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/>
    <xf numFmtId="0" fontId="3" fillId="0" borderId="0" xfId="5" applyFont="1" applyFill="1" applyAlignment="1" applyProtection="1">
      <alignment horizontal="left" vertical="center" indent="3"/>
    </xf>
    <xf numFmtId="0" fontId="6" fillId="0" borderId="0" xfId="0" quotePrefix="1" applyFont="1" applyAlignment="1">
      <alignment horizontal="center"/>
    </xf>
    <xf numFmtId="0" fontId="16" fillId="2" borderId="0" xfId="0" applyFont="1" applyFill="1"/>
    <xf numFmtId="0" fontId="6" fillId="0" borderId="0" xfId="0" applyFont="1" applyAlignment="1">
      <alignment vertical="center"/>
    </xf>
    <xf numFmtId="0" fontId="19" fillId="0" borderId="0" xfId="5" applyFont="1" applyFill="1" applyAlignment="1" applyProtection="1">
      <alignment horizontal="left" vertical="center" indent="2"/>
    </xf>
    <xf numFmtId="0" fontId="3" fillId="0" borderId="0" xfId="5" applyFont="1" applyFill="1" applyAlignment="1" applyProtection="1">
      <alignment horizontal="left" vertical="center" indent="6"/>
    </xf>
    <xf numFmtId="0" fontId="19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3"/>
    </xf>
    <xf numFmtId="0" fontId="3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6"/>
    </xf>
    <xf numFmtId="0" fontId="6" fillId="0" borderId="0" xfId="0" applyFont="1" applyAlignment="1">
      <alignment horizontal="center" vertical="center"/>
    </xf>
    <xf numFmtId="0" fontId="19" fillId="0" borderId="0" xfId="5" applyFont="1" applyFill="1" applyAlignment="1" applyProtection="1">
      <alignment horizontal="left" vertical="center" wrapText="1" indent="6"/>
    </xf>
    <xf numFmtId="0" fontId="17" fillId="0" borderId="0" xfId="5" quotePrefix="1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center" vertical="center"/>
    </xf>
    <xf numFmtId="3" fontId="3" fillId="6" borderId="0" xfId="5" applyNumberFormat="1" applyFont="1" applyFill="1" applyBorder="1" applyAlignment="1" applyProtection="1">
      <alignment horizontal="right"/>
    </xf>
    <xf numFmtId="0" fontId="3" fillId="0" borderId="0" xfId="5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18" fillId="0" borderId="0" xfId="5" applyFont="1" applyFill="1" applyAlignment="1" applyProtection="1">
      <alignment horizontal="left" vertical="center"/>
    </xf>
    <xf numFmtId="0" fontId="6" fillId="0" borderId="0" xfId="6" applyFont="1" applyAlignment="1" applyProtection="1">
      <alignment horizontal="left" vertical="center" wrapText="1"/>
    </xf>
    <xf numFmtId="0" fontId="6" fillId="0" borderId="0" xfId="7" applyFont="1" applyAlignment="1" applyProtection="1">
      <alignment horizontal="left" vertical="center" wrapText="1"/>
    </xf>
    <xf numFmtId="0" fontId="6" fillId="0" borderId="0" xfId="7" applyFont="1" applyAlignment="1" applyProtection="1">
      <alignment horizontal="left" vertical="center"/>
    </xf>
    <xf numFmtId="0" fontId="16" fillId="2" borderId="0" xfId="5" applyFont="1" applyFill="1" applyProtection="1"/>
    <xf numFmtId="0" fontId="18" fillId="0" borderId="0" xfId="5" applyFont="1" applyFill="1" applyAlignment="1" applyProtection="1">
      <alignment horizontal="left" vertical="center" wrapText="1"/>
    </xf>
    <xf numFmtId="3" fontId="3" fillId="3" borderId="1" xfId="5" applyNumberFormat="1" applyFont="1" applyFill="1" applyBorder="1" applyAlignment="1" applyProtection="1">
      <alignment horizontal="right" vertical="center" wrapText="1"/>
    </xf>
    <xf numFmtId="0" fontId="6" fillId="0" borderId="0" xfId="7" applyFont="1" applyBorder="1" applyAlignment="1" applyProtection="1">
      <alignment horizontal="left" vertical="center"/>
    </xf>
    <xf numFmtId="0" fontId="6" fillId="0" borderId="0" xfId="5" quotePrefix="1" applyFont="1" applyFill="1" applyBorder="1" applyAlignment="1" applyProtection="1">
      <alignment horizontal="center" vertical="center"/>
    </xf>
    <xf numFmtId="3" fontId="3" fillId="2" borderId="0" xfId="5" applyNumberFormat="1" applyFont="1" applyFill="1" applyBorder="1" applyAlignment="1" applyProtection="1">
      <alignment horizontal="right" vertical="center"/>
    </xf>
    <xf numFmtId="3" fontId="3" fillId="0" borderId="0" xfId="5" applyNumberFormat="1" applyFont="1" applyFill="1" applyBorder="1" applyAlignment="1" applyProtection="1">
      <alignment horizontal="right" vertical="center"/>
    </xf>
    <xf numFmtId="4" fontId="3" fillId="0" borderId="0" xfId="5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>
      <alignment horizontal="left" vertical="center"/>
    </xf>
    <xf numFmtId="0" fontId="6" fillId="0" borderId="0" xfId="0" quotePrefix="1" applyFont="1"/>
    <xf numFmtId="0" fontId="18" fillId="0" borderId="0" xfId="7" applyFont="1" applyAlignment="1" applyProtection="1">
      <alignment wrapText="1"/>
    </xf>
    <xf numFmtId="2" fontId="3" fillId="3" borderId="1" xfId="5" applyNumberFormat="1" applyFont="1" applyFill="1" applyBorder="1" applyAlignment="1" applyProtection="1">
      <alignment horizontal="right" vertical="center"/>
    </xf>
    <xf numFmtId="0" fontId="6" fillId="0" borderId="0" xfId="7" applyFont="1" applyProtection="1"/>
    <xf numFmtId="0" fontId="6" fillId="0" borderId="0" xfId="8" applyFont="1"/>
    <xf numFmtId="0" fontId="16" fillId="2" borderId="0" xfId="7" applyFont="1" applyFill="1" applyAlignment="1" applyProtection="1">
      <alignment vertical="center" wrapText="1"/>
    </xf>
    <xf numFmtId="0" fontId="6" fillId="0" borderId="0" xfId="7" applyFont="1" applyAlignment="1" applyProtection="1">
      <alignment vertical="center" wrapText="1"/>
    </xf>
    <xf numFmtId="0" fontId="18" fillId="0" borderId="0" xfId="7" applyFont="1" applyAlignment="1" applyProtection="1">
      <alignment horizontal="left" vertical="center" wrapText="1"/>
    </xf>
    <xf numFmtId="0" fontId="12" fillId="0" borderId="0" xfId="8" applyFont="1" applyAlignment="1" applyProtection="1"/>
    <xf numFmtId="0" fontId="6" fillId="0" borderId="0" xfId="0" applyFont="1" applyAlignment="1"/>
    <xf numFmtId="0" fontId="22" fillId="0" borderId="0" xfId="8" applyFont="1"/>
    <xf numFmtId="0" fontId="13" fillId="0" borderId="0" xfId="2" applyFont="1" applyFill="1" applyProtection="1"/>
    <xf numFmtId="0" fontId="13" fillId="0" borderId="0" xfId="4" applyFont="1" applyProtection="1"/>
    <xf numFmtId="49" fontId="13" fillId="4" borderId="13" xfId="0" applyNumberFormat="1" applyFont="1" applyFill="1" applyBorder="1" applyAlignment="1" applyProtection="1">
      <alignment horizontal="center" vertical="top"/>
    </xf>
    <xf numFmtId="1" fontId="13" fillId="0" borderId="0" xfId="1" applyNumberFormat="1" applyFont="1" applyProtection="1"/>
    <xf numFmtId="1" fontId="23" fillId="5" borderId="1" xfId="1" applyNumberFormat="1" applyFont="1" applyFill="1" applyBorder="1" applyAlignment="1" applyProtection="1">
      <alignment horizontal="center" vertical="center"/>
    </xf>
    <xf numFmtId="0" fontId="13" fillId="0" borderId="0" xfId="5" applyFont="1" applyFill="1" applyProtection="1"/>
    <xf numFmtId="0" fontId="13" fillId="0" borderId="0" xfId="5" applyFont="1" applyFill="1" applyBorder="1" applyAlignment="1" applyProtection="1">
      <alignment horizontal="left" vertical="center" wrapText="1" indent="1"/>
    </xf>
    <xf numFmtId="0" fontId="13" fillId="0" borderId="0" xfId="5" applyFont="1" applyFill="1" applyBorder="1" applyAlignment="1" applyProtection="1">
      <alignment horizontal="left" vertical="center" wrapText="1" indent="3"/>
    </xf>
    <xf numFmtId="3" fontId="13" fillId="2" borderId="9" xfId="5" applyNumberFormat="1" applyFont="1" applyFill="1" applyBorder="1" applyAlignment="1" applyProtection="1">
      <alignment horizontal="right" vertical="center"/>
      <protection locked="0"/>
    </xf>
    <xf numFmtId="0" fontId="24" fillId="2" borderId="1" xfId="2" quotePrefix="1" applyFont="1" applyFill="1" applyBorder="1" applyAlignment="1" applyProtection="1">
      <alignment horizontal="center" vertical="center"/>
    </xf>
    <xf numFmtId="0" fontId="24" fillId="2" borderId="1" xfId="2" applyFont="1" applyFill="1" applyBorder="1" applyAlignment="1" applyProtection="1">
      <alignment horizontal="center" vertical="center"/>
    </xf>
    <xf numFmtId="0" fontId="24" fillId="0" borderId="0" xfId="2" applyFont="1" applyFill="1" applyAlignment="1" applyProtection="1">
      <alignment horizontal="center" vertical="center"/>
    </xf>
    <xf numFmtId="0" fontId="24" fillId="0" borderId="0" xfId="2" applyFont="1" applyFill="1" applyProtection="1"/>
    <xf numFmtId="0" fontId="24" fillId="0" borderId="0" xfId="4" applyFont="1" applyProtection="1"/>
    <xf numFmtId="0" fontId="24" fillId="0" borderId="0" xfId="2" applyFont="1" applyFill="1" applyBorder="1" applyAlignment="1" applyProtection="1">
      <alignment horizontal="left" vertical="center" wrapText="1" indent="1"/>
    </xf>
    <xf numFmtId="0" fontId="24" fillId="0" borderId="0" xfId="2" applyFont="1" applyFill="1" applyBorder="1" applyAlignment="1" applyProtection="1">
      <alignment horizontal="left" vertical="center" wrapText="1" indent="3"/>
    </xf>
    <xf numFmtId="49" fontId="24" fillId="4" borderId="13" xfId="0" applyNumberFormat="1" applyFont="1" applyFill="1" applyBorder="1" applyAlignment="1" applyProtection="1">
      <alignment horizontal="center" vertical="top"/>
    </xf>
    <xf numFmtId="3" fontId="24" fillId="2" borderId="9" xfId="2" applyNumberFormat="1" applyFont="1" applyFill="1" applyBorder="1" applyAlignment="1" applyProtection="1">
      <alignment horizontal="right" vertical="center"/>
      <protection locked="0"/>
    </xf>
    <xf numFmtId="4" fontId="24" fillId="3" borderId="1" xfId="1" applyNumberFormat="1" applyFont="1" applyFill="1" applyBorder="1" applyAlignment="1" applyProtection="1">
      <alignment horizontal="right" vertical="center"/>
    </xf>
    <xf numFmtId="1" fontId="24" fillId="0" borderId="0" xfId="1" applyNumberFormat="1" applyFont="1" applyProtection="1"/>
    <xf numFmtId="0" fontId="6" fillId="2" borderId="1" xfId="5" quotePrefix="1" applyFont="1" applyFill="1" applyBorder="1" applyAlignment="1" applyProtection="1">
      <alignment horizontal="center" vertical="center"/>
    </xf>
    <xf numFmtId="0" fontId="6" fillId="2" borderId="1" xfId="5" applyFont="1" applyFill="1" applyBorder="1" applyAlignment="1" applyProtection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 wrapText="1"/>
    </xf>
    <xf numFmtId="4" fontId="8" fillId="0" borderId="0" xfId="2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6" fillId="0" borderId="0" xfId="4" applyFont="1" applyAlignment="1" applyProtection="1">
      <alignment horizontal="left" wrapText="1"/>
    </xf>
    <xf numFmtId="0" fontId="3" fillId="9" borderId="15" xfId="5" applyFont="1" applyFill="1" applyBorder="1" applyAlignment="1" applyProtection="1">
      <alignment horizontal="left" vertical="center" wrapText="1" indent="2"/>
    </xf>
    <xf numFmtId="0" fontId="3" fillId="9" borderId="16" xfId="5" applyFont="1" applyFill="1" applyBorder="1" applyAlignment="1" applyProtection="1">
      <alignment horizontal="left" vertical="center" wrapText="1" indent="2"/>
    </xf>
    <xf numFmtId="0" fontId="0" fillId="0" borderId="16" xfId="0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10" fillId="2" borderId="2" xfId="5" applyFont="1" applyFill="1" applyBorder="1" applyAlignment="1" applyProtection="1">
      <alignment horizontal="center" vertical="center"/>
    </xf>
    <xf numFmtId="0" fontId="11" fillId="6" borderId="3" xfId="5" applyFont="1" applyFill="1" applyBorder="1" applyAlignment="1" applyProtection="1">
      <alignment horizontal="center" vertical="center"/>
    </xf>
    <xf numFmtId="0" fontId="11" fillId="6" borderId="4" xfId="5" applyFont="1" applyFill="1" applyBorder="1" applyAlignment="1" applyProtection="1">
      <alignment horizontal="center" vertical="center"/>
    </xf>
    <xf numFmtId="0" fontId="11" fillId="6" borderId="5" xfId="5" applyFont="1" applyFill="1" applyBorder="1" applyAlignment="1" applyProtection="1">
      <alignment horizontal="center" vertical="center"/>
    </xf>
    <xf numFmtId="0" fontId="11" fillId="6" borderId="6" xfId="5" applyFont="1" applyFill="1" applyBorder="1" applyAlignment="1" applyProtection="1">
      <alignment horizontal="center" vertical="center"/>
    </xf>
    <xf numFmtId="0" fontId="11" fillId="6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20" fillId="2" borderId="2" xfId="5" applyFont="1" applyFill="1" applyBorder="1" applyAlignment="1" applyProtection="1">
      <alignment horizontal="center" vertical="center"/>
    </xf>
    <xf numFmtId="0" fontId="21" fillId="6" borderId="3" xfId="5" applyFont="1" applyFill="1" applyBorder="1" applyAlignment="1" applyProtection="1">
      <alignment horizontal="center" vertical="center"/>
    </xf>
    <xf numFmtId="0" fontId="21" fillId="6" borderId="4" xfId="5" applyFont="1" applyFill="1" applyBorder="1" applyAlignment="1" applyProtection="1">
      <alignment horizontal="center" vertical="center"/>
    </xf>
    <xf numFmtId="0" fontId="21" fillId="6" borderId="5" xfId="5" applyFont="1" applyFill="1" applyBorder="1" applyAlignment="1" applyProtection="1">
      <alignment horizontal="center" vertical="center"/>
    </xf>
    <xf numFmtId="0" fontId="21" fillId="6" borderId="6" xfId="5" applyFont="1" applyFill="1" applyBorder="1" applyAlignment="1" applyProtection="1">
      <alignment horizontal="center" vertical="center"/>
    </xf>
    <xf numFmtId="0" fontId="21" fillId="6" borderId="7" xfId="5" applyFont="1" applyFill="1" applyBorder="1" applyAlignment="1" applyProtection="1">
      <alignment horizontal="center" vertical="center"/>
    </xf>
    <xf numFmtId="0" fontId="21" fillId="0" borderId="3" xfId="5" applyFont="1" applyFill="1" applyBorder="1" applyAlignment="1" applyProtection="1">
      <alignment horizontal="center" vertical="center"/>
    </xf>
    <xf numFmtId="0" fontId="21" fillId="0" borderId="4" xfId="5" applyFont="1" applyFill="1" applyBorder="1" applyAlignment="1" applyProtection="1">
      <alignment horizontal="center" vertical="center"/>
    </xf>
    <xf numFmtId="0" fontId="21" fillId="0" borderId="5" xfId="5" applyFont="1" applyFill="1" applyBorder="1" applyAlignment="1" applyProtection="1">
      <alignment horizontal="center" vertical="center"/>
    </xf>
    <xf numFmtId="0" fontId="21" fillId="0" borderId="6" xfId="5" applyFont="1" applyFill="1" applyBorder="1" applyAlignment="1" applyProtection="1">
      <alignment horizontal="center" vertical="center"/>
    </xf>
    <xf numFmtId="0" fontId="21" fillId="0" borderId="7" xfId="5" applyFont="1" applyFill="1" applyBorder="1" applyAlignment="1" applyProtection="1">
      <alignment horizontal="center" vertical="center"/>
    </xf>
  </cellXfs>
  <cellStyles count="9">
    <cellStyle name="Normaali" xfId="0" builtinId="0"/>
    <cellStyle name="Normaali_A_L1_s 3" xfId="3" xr:uid="{00000000-0005-0000-0000-000000000000}"/>
    <cellStyle name="Normaali_VC01" xfId="6" xr:uid="{00000000-0005-0000-0000-000001000000}"/>
    <cellStyle name="Normal 10" xfId="7" xr:uid="{00000000-0005-0000-0000-000003000000}"/>
    <cellStyle name="Normal 2" xfId="2" xr:uid="{00000000-0005-0000-0000-000004000000}"/>
    <cellStyle name="Normal 2 2" xfId="4" xr:uid="{00000000-0005-0000-0000-000005000000}"/>
    <cellStyle name="Normal 2 3" xfId="5" xr:uid="{00000000-0005-0000-0000-000006000000}"/>
    <cellStyle name="Normal 3" xfId="8" xr:uid="{00000000-0005-0000-0000-000007000000}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21</xdr:row>
      <xdr:rowOff>438150</xdr:rowOff>
    </xdr:from>
    <xdr:to>
      <xdr:col>17</xdr:col>
      <xdr:colOff>819150</xdr:colOff>
      <xdr:row>21</xdr:row>
      <xdr:rowOff>600075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4859000" y="4248150"/>
          <a:ext cx="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619125</xdr:colOff>
      <xdr:row>21</xdr:row>
      <xdr:rowOff>304800</xdr:rowOff>
    </xdr:from>
    <xdr:to>
      <xdr:col>17</xdr:col>
      <xdr:colOff>628650</xdr:colOff>
      <xdr:row>21</xdr:row>
      <xdr:rowOff>657225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H="1">
          <a:off x="14706600" y="4114800"/>
          <a:ext cx="0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4">
    <tabColor rgb="FFFFC000"/>
    <pageSetUpPr fitToPage="1"/>
  </sheetPr>
  <dimension ref="A1:O102"/>
  <sheetViews>
    <sheetView showGridLines="0" tabSelected="1" zoomScaleNormal="100" zoomScaleSheetLayoutView="55" workbookViewId="0">
      <selection activeCell="G63" sqref="G63"/>
    </sheetView>
  </sheetViews>
  <sheetFormatPr defaultColWidth="9.140625" defaultRowHeight="12" x14ac:dyDescent="0.2"/>
  <cols>
    <col min="1" max="5" width="3" style="1" customWidth="1"/>
    <col min="6" max="6" width="12" style="1" customWidth="1"/>
    <col min="7" max="7" width="102.140625" style="1" customWidth="1"/>
    <col min="8" max="8" width="3.7109375" style="1" customWidth="1"/>
    <col min="9" max="9" width="12.7109375" style="2" customWidth="1"/>
    <col min="10" max="10" width="12.7109375" style="1" customWidth="1"/>
    <col min="11" max="11" width="12.7109375" style="3" customWidth="1"/>
    <col min="12" max="12" width="13.28515625" style="4" customWidth="1"/>
    <col min="13" max="13" width="12.7109375" style="3" customWidth="1"/>
    <col min="14" max="16384" width="9.140625" style="3"/>
  </cols>
  <sheetData>
    <row r="1" spans="1:13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6"/>
      <c r="C4" s="6"/>
      <c r="D4" s="7"/>
      <c r="E4" s="6"/>
      <c r="F4" s="6"/>
      <c r="G4" s="6"/>
      <c r="H4" s="6"/>
      <c r="I4" s="3"/>
      <c r="J4" s="3"/>
      <c r="L4" s="8" t="s">
        <v>2</v>
      </c>
      <c r="M4" s="9">
        <v>44579</v>
      </c>
    </row>
    <row r="5" spans="1:13" ht="14.85" customHeight="1" x14ac:dyDescent="0.2">
      <c r="A5" s="10" t="s">
        <v>66</v>
      </c>
      <c r="B5" s="6"/>
      <c r="C5" s="6"/>
      <c r="D5" s="11"/>
      <c r="E5" s="12"/>
      <c r="F5" s="12"/>
      <c r="G5" s="12"/>
      <c r="H5" s="12"/>
      <c r="I5" s="3"/>
      <c r="J5" s="3"/>
      <c r="L5" s="8" t="s">
        <v>3</v>
      </c>
      <c r="M5" s="13"/>
    </row>
    <row r="6" spans="1:13" ht="14.85" customHeight="1" x14ac:dyDescent="0.2">
      <c r="A6" s="14"/>
      <c r="I6" s="3"/>
      <c r="J6" s="3"/>
      <c r="L6" s="8" t="s">
        <v>4</v>
      </c>
      <c r="M6" s="9">
        <v>44651</v>
      </c>
    </row>
    <row r="7" spans="1:13" ht="14.85" customHeight="1" x14ac:dyDescent="0.2">
      <c r="A7" s="3"/>
      <c r="I7" s="3"/>
      <c r="J7" s="3"/>
      <c r="L7" s="2"/>
    </row>
    <row r="8" spans="1:13" ht="14.85" customHeight="1" x14ac:dyDescent="0.2">
      <c r="A8" s="15" t="s">
        <v>5</v>
      </c>
      <c r="I8" s="3"/>
      <c r="J8" s="3"/>
      <c r="L8" s="2"/>
      <c r="M8" s="1"/>
    </row>
    <row r="9" spans="1:13" ht="14.85" customHeight="1" x14ac:dyDescent="0.2">
      <c r="A9" s="3"/>
      <c r="L9" s="237" t="s">
        <v>6</v>
      </c>
      <c r="M9" s="238"/>
    </row>
    <row r="10" spans="1:13" ht="29.45" customHeight="1" x14ac:dyDescent="0.2">
      <c r="A10" s="243" t="s">
        <v>7</v>
      </c>
      <c r="B10" s="243"/>
      <c r="C10" s="243"/>
      <c r="D10" s="243"/>
      <c r="E10" s="243"/>
      <c r="F10" s="243"/>
      <c r="G10" s="16" t="s">
        <v>8</v>
      </c>
      <c r="L10" s="239"/>
      <c r="M10" s="240"/>
    </row>
    <row r="11" spans="1:13" ht="29.45" customHeight="1" x14ac:dyDescent="0.2">
      <c r="A11" s="244" t="s">
        <v>9</v>
      </c>
      <c r="B11" s="245"/>
      <c r="C11" s="245"/>
      <c r="D11" s="245"/>
      <c r="E11" s="245"/>
      <c r="F11" s="245"/>
      <c r="G11" s="8" t="s">
        <v>10</v>
      </c>
      <c r="H11" s="8"/>
      <c r="L11" s="239"/>
      <c r="M11" s="240"/>
    </row>
    <row r="12" spans="1:13" ht="14.85" customHeight="1" x14ac:dyDescent="0.2">
      <c r="A12" s="17" t="s">
        <v>11</v>
      </c>
      <c r="G12" s="8" t="s">
        <v>12</v>
      </c>
      <c r="H12" s="8"/>
      <c r="L12" s="241"/>
      <c r="M12" s="242"/>
    </row>
    <row r="13" spans="1:13" ht="14.85" customHeight="1" x14ac:dyDescent="0.2">
      <c r="A13" s="17" t="s">
        <v>13</v>
      </c>
      <c r="B13" s="3"/>
      <c r="C13" s="3"/>
      <c r="D13" s="3"/>
      <c r="E13" s="3"/>
      <c r="F13" s="3"/>
      <c r="G13" s="1" t="s">
        <v>14</v>
      </c>
      <c r="I13" s="18"/>
      <c r="J13" s="18"/>
    </row>
    <row r="14" spans="1:13" ht="14.85" customHeight="1" x14ac:dyDescent="0.2">
      <c r="A14" s="17" t="s">
        <v>15</v>
      </c>
      <c r="G14" s="8" t="s">
        <v>16</v>
      </c>
      <c r="H14" s="8"/>
    </row>
    <row r="15" spans="1:13" ht="14.85" customHeight="1" x14ac:dyDescent="0.2">
      <c r="A15" s="14"/>
      <c r="G15" s="19"/>
    </row>
    <row r="16" spans="1:13" ht="14.85" customHeight="1" x14ac:dyDescent="0.2">
      <c r="B16" s="3"/>
      <c r="C16" s="3"/>
      <c r="D16" s="3"/>
      <c r="E16" s="3"/>
      <c r="F16" s="3"/>
      <c r="G16" s="3"/>
      <c r="H16" s="3"/>
    </row>
    <row r="17" spans="1:15" ht="14.85" customHeight="1" x14ac:dyDescent="0.2">
      <c r="J17" s="19"/>
      <c r="K17" s="20"/>
      <c r="L17" s="20"/>
      <c r="M17" s="20"/>
    </row>
    <row r="18" spans="1:15" ht="14.85" customHeight="1" x14ac:dyDescent="0.2">
      <c r="A18" s="21" t="s">
        <v>17</v>
      </c>
      <c r="J18" s="3"/>
      <c r="K18" s="20"/>
      <c r="L18" s="20"/>
      <c r="M18" s="20"/>
    </row>
    <row r="19" spans="1:15" ht="14.85" customHeight="1" x14ac:dyDescent="0.2">
      <c r="A19" s="14"/>
      <c r="J19" s="3"/>
      <c r="K19" s="22"/>
      <c r="L19" s="22"/>
      <c r="M19" s="22"/>
      <c r="O19" s="23"/>
    </row>
    <row r="20" spans="1:15" ht="58.7" customHeight="1" x14ac:dyDescent="0.2">
      <c r="A20" s="3"/>
      <c r="B20" s="3"/>
      <c r="C20" s="3"/>
      <c r="D20" s="3"/>
      <c r="E20" s="3"/>
      <c r="I20" s="24" t="s">
        <v>0</v>
      </c>
      <c r="J20" s="24" t="s">
        <v>18</v>
      </c>
      <c r="K20" s="24" t="s">
        <v>19</v>
      </c>
      <c r="L20" s="24" t="s">
        <v>20</v>
      </c>
      <c r="M20" s="24" t="s">
        <v>21</v>
      </c>
    </row>
    <row r="21" spans="1:15" ht="14.85" customHeight="1" x14ac:dyDescent="0.2">
      <c r="A21" s="1" t="s">
        <v>22</v>
      </c>
      <c r="E21" s="3"/>
      <c r="G21" s="14"/>
      <c r="I21" s="25" t="s">
        <v>23</v>
      </c>
      <c r="J21" s="25">
        <v>10</v>
      </c>
      <c r="K21" s="25">
        <v>15</v>
      </c>
      <c r="L21" s="25">
        <v>20</v>
      </c>
      <c r="M21" s="26"/>
    </row>
    <row r="22" spans="1:15" ht="14.85" customHeight="1" x14ac:dyDescent="0.2">
      <c r="A22" s="25">
        <v>10</v>
      </c>
      <c r="B22" s="25"/>
      <c r="C22" s="27"/>
      <c r="D22" s="28"/>
      <c r="E22" s="3"/>
      <c r="G22" s="29" t="s">
        <v>24</v>
      </c>
      <c r="H22" s="30"/>
      <c r="I22" s="31">
        <f>+I23-I25-I26</f>
        <v>0</v>
      </c>
      <c r="J22" s="32"/>
      <c r="K22" s="33"/>
      <c r="L22" s="34"/>
      <c r="M22" s="19"/>
    </row>
    <row r="23" spans="1:15" ht="14.85" customHeight="1" x14ac:dyDescent="0.2">
      <c r="A23" s="25">
        <v>10</v>
      </c>
      <c r="B23" s="25">
        <v>10</v>
      </c>
      <c r="C23" s="27"/>
      <c r="D23" s="28"/>
      <c r="E23" s="3"/>
      <c r="G23" s="35" t="s">
        <v>25</v>
      </c>
      <c r="H23" s="14"/>
      <c r="I23" s="36"/>
      <c r="J23" s="37"/>
      <c r="K23" s="38"/>
      <c r="L23" s="39"/>
      <c r="M23" s="40"/>
    </row>
    <row r="24" spans="1:15" ht="14.85" customHeight="1" x14ac:dyDescent="0.2">
      <c r="A24" s="41"/>
      <c r="B24" s="41"/>
      <c r="C24" s="41"/>
      <c r="E24" s="3"/>
      <c r="G24" s="35" t="s">
        <v>26</v>
      </c>
      <c r="H24" s="14"/>
      <c r="I24" s="42"/>
      <c r="J24" s="3"/>
      <c r="K24" s="20"/>
      <c r="L24" s="20"/>
      <c r="M24" s="20"/>
    </row>
    <row r="25" spans="1:15" ht="14.85" customHeight="1" x14ac:dyDescent="0.2">
      <c r="A25" s="25">
        <v>10</v>
      </c>
      <c r="B25" s="25">
        <v>15</v>
      </c>
      <c r="C25" s="27"/>
      <c r="D25" s="28"/>
      <c r="E25" s="3"/>
      <c r="G25" s="43" t="s">
        <v>27</v>
      </c>
      <c r="H25" s="14"/>
      <c r="I25" s="36"/>
      <c r="J25" s="32"/>
      <c r="K25" s="33"/>
      <c r="L25" s="34"/>
      <c r="M25" s="20"/>
    </row>
    <row r="26" spans="1:15" ht="14.85" customHeight="1" x14ac:dyDescent="0.2">
      <c r="A26" s="25">
        <v>10</v>
      </c>
      <c r="B26" s="25">
        <v>20</v>
      </c>
      <c r="C26" s="27"/>
      <c r="D26" s="28"/>
      <c r="E26" s="3"/>
      <c r="G26" s="43" t="s">
        <v>28</v>
      </c>
      <c r="H26" s="14"/>
      <c r="I26" s="36"/>
      <c r="J26" s="37"/>
      <c r="K26" s="38"/>
      <c r="L26" s="39"/>
      <c r="M26" s="20"/>
    </row>
    <row r="27" spans="1:15" ht="14.85" customHeight="1" x14ac:dyDescent="0.2">
      <c r="A27" s="44"/>
      <c r="B27" s="44"/>
      <c r="C27" s="45"/>
      <c r="D27" s="28"/>
      <c r="E27" s="3"/>
      <c r="I27" s="3"/>
      <c r="J27" s="3"/>
      <c r="K27" s="20"/>
      <c r="L27" s="20"/>
      <c r="M27" s="20"/>
      <c r="N27" s="46"/>
    </row>
    <row r="28" spans="1:15" ht="14.85" customHeight="1" x14ac:dyDescent="0.2">
      <c r="A28" s="44"/>
      <c r="B28" s="44"/>
      <c r="C28" s="45"/>
      <c r="D28" s="28"/>
      <c r="E28" s="3"/>
      <c r="G28" s="14" t="s">
        <v>29</v>
      </c>
      <c r="H28" s="14"/>
      <c r="J28" s="3"/>
      <c r="K28" s="20"/>
      <c r="L28" s="20"/>
      <c r="M28" s="20"/>
      <c r="N28" s="46"/>
    </row>
    <row r="29" spans="1:15" ht="14.25" customHeight="1" x14ac:dyDescent="0.2">
      <c r="A29" s="44"/>
      <c r="B29" s="44"/>
      <c r="C29" s="45"/>
      <c r="D29" s="28"/>
      <c r="E29" s="3"/>
      <c r="G29" s="14"/>
      <c r="H29" s="14"/>
      <c r="J29" s="19"/>
      <c r="K29" s="19"/>
      <c r="L29" s="20"/>
      <c r="M29" s="20"/>
      <c r="N29" s="46"/>
    </row>
    <row r="30" spans="1:15" ht="14.25" customHeight="1" x14ac:dyDescent="0.2">
      <c r="A30" s="25">
        <v>20</v>
      </c>
      <c r="B30" s="25">
        <v>40</v>
      </c>
      <c r="C30" s="27"/>
      <c r="D30" s="28"/>
      <c r="E30" s="3"/>
      <c r="F30" s="3"/>
      <c r="G30" s="29" t="s">
        <v>30</v>
      </c>
      <c r="H30" s="29"/>
      <c r="I30" s="47"/>
      <c r="J30" s="48">
        <f>SUM(J31:J37)</f>
        <v>0</v>
      </c>
      <c r="K30" s="31">
        <f>SUM(K31:K37)</f>
        <v>0</v>
      </c>
      <c r="L30" s="49">
        <f t="shared" ref="L30:L37" si="0">IF($I$23=0,0,K30*100/$I$23)</f>
        <v>0</v>
      </c>
      <c r="M30" s="50">
        <v>100</v>
      </c>
      <c r="N30" s="51"/>
      <c r="O30" s="23"/>
    </row>
    <row r="31" spans="1:15" ht="28.5" customHeight="1" x14ac:dyDescent="0.2">
      <c r="A31" s="25">
        <v>20</v>
      </c>
      <c r="B31" s="25">
        <v>40</v>
      </c>
      <c r="C31" s="25" t="s">
        <v>23</v>
      </c>
      <c r="D31" s="28"/>
      <c r="E31" s="3"/>
      <c r="F31" s="20"/>
      <c r="G31" s="35" t="s">
        <v>31</v>
      </c>
      <c r="H31" s="52"/>
      <c r="I31" s="53"/>
      <c r="J31" s="36"/>
      <c r="K31" s="36"/>
      <c r="L31" s="49">
        <f t="shared" si="0"/>
        <v>0</v>
      </c>
      <c r="M31" s="54"/>
      <c r="N31" s="46"/>
    </row>
    <row r="32" spans="1:15" ht="37.5" customHeight="1" x14ac:dyDescent="0.2">
      <c r="A32" s="25">
        <v>20</v>
      </c>
      <c r="B32" s="25">
        <v>40</v>
      </c>
      <c r="C32" s="27">
        <v>10</v>
      </c>
      <c r="D32" s="28"/>
      <c r="E32" s="3"/>
      <c r="F32" s="20"/>
      <c r="G32" s="35" t="s">
        <v>32</v>
      </c>
      <c r="H32" s="52"/>
      <c r="I32" s="53"/>
      <c r="J32" s="36"/>
      <c r="K32" s="36"/>
      <c r="L32" s="49">
        <f t="shared" si="0"/>
        <v>0</v>
      </c>
      <c r="M32" s="54"/>
      <c r="N32" s="46"/>
    </row>
    <row r="33" spans="1:14" ht="28.5" customHeight="1" x14ac:dyDescent="0.2">
      <c r="A33" s="25">
        <v>20</v>
      </c>
      <c r="B33" s="25">
        <v>40</v>
      </c>
      <c r="C33" s="27">
        <v>15</v>
      </c>
      <c r="D33" s="28"/>
      <c r="E33" s="3"/>
      <c r="F33" s="20"/>
      <c r="G33" s="35" t="s">
        <v>33</v>
      </c>
      <c r="H33" s="52"/>
      <c r="I33" s="53"/>
      <c r="J33" s="36"/>
      <c r="K33" s="36"/>
      <c r="L33" s="49">
        <f t="shared" si="0"/>
        <v>0</v>
      </c>
      <c r="M33" s="54"/>
      <c r="N33" s="51"/>
    </row>
    <row r="34" spans="1:14" ht="18" customHeight="1" x14ac:dyDescent="0.2">
      <c r="A34" s="25">
        <v>20</v>
      </c>
      <c r="B34" s="25">
        <v>40</v>
      </c>
      <c r="C34" s="27">
        <v>20</v>
      </c>
      <c r="D34" s="28"/>
      <c r="E34" s="3"/>
      <c r="F34" s="20"/>
      <c r="G34" s="35" t="s">
        <v>34</v>
      </c>
      <c r="H34" s="52"/>
      <c r="I34" s="53"/>
      <c r="J34" s="36"/>
      <c r="K34" s="36"/>
      <c r="L34" s="49">
        <f t="shared" si="0"/>
        <v>0</v>
      </c>
      <c r="M34" s="54"/>
    </row>
    <row r="35" spans="1:14" ht="28.5" customHeight="1" x14ac:dyDescent="0.2">
      <c r="A35" s="25">
        <v>20</v>
      </c>
      <c r="B35" s="25">
        <v>40</v>
      </c>
      <c r="C35" s="27">
        <v>25</v>
      </c>
      <c r="D35" s="28"/>
      <c r="E35" s="3"/>
      <c r="F35" s="20"/>
      <c r="G35" s="35" t="s">
        <v>35</v>
      </c>
      <c r="H35" s="52"/>
      <c r="I35" s="53"/>
      <c r="J35" s="36"/>
      <c r="K35" s="36"/>
      <c r="L35" s="49">
        <f t="shared" si="0"/>
        <v>0</v>
      </c>
      <c r="M35" s="54"/>
    </row>
    <row r="36" spans="1:14" ht="39" customHeight="1" x14ac:dyDescent="0.2">
      <c r="A36" s="25">
        <v>20</v>
      </c>
      <c r="B36" s="25">
        <v>40</v>
      </c>
      <c r="C36" s="27">
        <v>30</v>
      </c>
      <c r="D36" s="28"/>
      <c r="E36" s="3"/>
      <c r="F36" s="20"/>
      <c r="G36" s="35" t="s">
        <v>36</v>
      </c>
      <c r="H36" s="52"/>
      <c r="I36" s="53"/>
      <c r="J36" s="36"/>
      <c r="K36" s="36"/>
      <c r="L36" s="49">
        <f t="shared" si="0"/>
        <v>0</v>
      </c>
      <c r="M36" s="54"/>
    </row>
    <row r="37" spans="1:14" ht="28.5" customHeight="1" x14ac:dyDescent="0.2">
      <c r="A37" s="25">
        <v>20</v>
      </c>
      <c r="B37" s="25">
        <v>40</v>
      </c>
      <c r="C37" s="27">
        <v>35</v>
      </c>
      <c r="D37" s="28"/>
      <c r="E37" s="3"/>
      <c r="F37" s="20"/>
      <c r="G37" s="35" t="s">
        <v>37</v>
      </c>
      <c r="H37" s="52"/>
      <c r="I37" s="55"/>
      <c r="J37" s="36"/>
      <c r="K37" s="36"/>
      <c r="L37" s="49">
        <f t="shared" si="0"/>
        <v>0</v>
      </c>
      <c r="M37" s="54"/>
    </row>
    <row r="38" spans="1:14" ht="14.25" customHeight="1" x14ac:dyDescent="0.2">
      <c r="A38" s="56"/>
      <c r="B38" s="56"/>
      <c r="C38" s="56"/>
      <c r="D38" s="20"/>
      <c r="E38" s="3"/>
      <c r="F38" s="20"/>
      <c r="G38" s="20"/>
      <c r="H38" s="20"/>
      <c r="I38" s="20"/>
      <c r="J38" s="19"/>
      <c r="K38" s="19"/>
      <c r="L38" s="57"/>
      <c r="M38" s="54"/>
    </row>
    <row r="39" spans="1:14" ht="14.25" customHeight="1" x14ac:dyDescent="0.2">
      <c r="A39" s="25">
        <v>20</v>
      </c>
      <c r="B39" s="25">
        <v>45</v>
      </c>
      <c r="C39" s="27"/>
      <c r="D39" s="28"/>
      <c r="E39" s="3"/>
      <c r="F39" s="20"/>
      <c r="G39" s="29" t="s">
        <v>38</v>
      </c>
      <c r="H39" s="29"/>
      <c r="I39" s="47"/>
      <c r="J39" s="48">
        <f>SUM(J40:J43)</f>
        <v>0</v>
      </c>
      <c r="K39" s="31">
        <f>SUM(K40:K43)</f>
        <v>0</v>
      </c>
      <c r="L39" s="49">
        <f>IF($I$23=0,0,K39*100/$I$23)</f>
        <v>0</v>
      </c>
      <c r="M39" s="50">
        <v>70</v>
      </c>
    </row>
    <row r="40" spans="1:14" ht="39" customHeight="1" x14ac:dyDescent="0.2">
      <c r="A40" s="25">
        <v>20</v>
      </c>
      <c r="B40" s="25">
        <v>45</v>
      </c>
      <c r="C40" s="25" t="s">
        <v>23</v>
      </c>
      <c r="D40" s="28"/>
      <c r="E40" s="3"/>
      <c r="F40" s="20"/>
      <c r="G40" s="35" t="s">
        <v>39</v>
      </c>
      <c r="H40" s="52"/>
      <c r="I40" s="53"/>
      <c r="J40" s="36"/>
      <c r="K40" s="36"/>
      <c r="L40" s="49">
        <f>IF($I$23=0,0,K40*100/$I$23)</f>
        <v>0</v>
      </c>
      <c r="M40" s="54"/>
    </row>
    <row r="41" spans="1:14" ht="28.5" customHeight="1" x14ac:dyDescent="0.2">
      <c r="A41" s="25">
        <v>20</v>
      </c>
      <c r="B41" s="25">
        <v>45</v>
      </c>
      <c r="C41" s="27">
        <v>10</v>
      </c>
      <c r="D41" s="28"/>
      <c r="E41" s="3"/>
      <c r="F41" s="20"/>
      <c r="G41" s="35" t="s">
        <v>40</v>
      </c>
      <c r="H41" s="52"/>
      <c r="I41" s="53"/>
      <c r="J41" s="36"/>
      <c r="K41" s="36"/>
      <c r="L41" s="49">
        <f>IF($I$23=0,0,K41*100/$I$23)</f>
        <v>0</v>
      </c>
      <c r="M41" s="54"/>
    </row>
    <row r="42" spans="1:14" s="227" customFormat="1" ht="39" customHeight="1" x14ac:dyDescent="0.2">
      <c r="A42" s="224">
        <v>20</v>
      </c>
      <c r="B42" s="224">
        <v>45</v>
      </c>
      <c r="C42" s="225">
        <v>15</v>
      </c>
      <c r="D42" s="226"/>
      <c r="F42" s="228"/>
      <c r="G42" s="229" t="s">
        <v>41</v>
      </c>
      <c r="H42" s="230"/>
      <c r="I42" s="231"/>
      <c r="J42" s="232"/>
      <c r="K42" s="232"/>
      <c r="L42" s="233">
        <f>IF($I$23=0,0,K42*100/$I$23)</f>
        <v>0</v>
      </c>
      <c r="M42" s="234"/>
    </row>
    <row r="43" spans="1:14" ht="14.25" customHeight="1" x14ac:dyDescent="0.2">
      <c r="A43" s="25">
        <v>20</v>
      </c>
      <c r="B43" s="25">
        <v>45</v>
      </c>
      <c r="C43" s="27">
        <v>20</v>
      </c>
      <c r="D43" s="28"/>
      <c r="E43" s="3"/>
      <c r="F43" s="20"/>
      <c r="G43" s="35" t="s">
        <v>42</v>
      </c>
      <c r="H43" s="52"/>
      <c r="I43" s="55"/>
      <c r="J43" s="36"/>
      <c r="K43" s="36"/>
      <c r="L43" s="49">
        <f>IF($I$23=0,0,K43*100/$I$23)</f>
        <v>0</v>
      </c>
      <c r="M43" s="54"/>
    </row>
    <row r="44" spans="1:14" ht="14.25" customHeight="1" x14ac:dyDescent="0.2">
      <c r="A44" s="56"/>
      <c r="B44" s="56"/>
      <c r="C44" s="56"/>
      <c r="D44" s="20"/>
      <c r="E44" s="3"/>
      <c r="F44" s="20"/>
      <c r="G44" s="20"/>
      <c r="H44" s="20"/>
      <c r="I44" s="20"/>
      <c r="J44" s="19"/>
      <c r="K44" s="19"/>
      <c r="L44" s="57"/>
      <c r="M44" s="54"/>
    </row>
    <row r="45" spans="1:14" ht="14.25" customHeight="1" x14ac:dyDescent="0.2">
      <c r="A45" s="25">
        <v>20</v>
      </c>
      <c r="B45" s="25">
        <v>50</v>
      </c>
      <c r="C45" s="27"/>
      <c r="D45" s="28"/>
      <c r="E45" s="3"/>
      <c r="F45" s="20"/>
      <c r="G45" s="29" t="s">
        <v>43</v>
      </c>
      <c r="H45" s="29"/>
      <c r="I45" s="47"/>
      <c r="J45" s="48">
        <f>SUM(J46:J49)</f>
        <v>0</v>
      </c>
      <c r="K45" s="31">
        <f>SUM(K46:K49)</f>
        <v>0</v>
      </c>
      <c r="L45" s="49">
        <f>IF($I$23=0,0,K45*100/$I$23)</f>
        <v>0</v>
      </c>
      <c r="M45" s="50">
        <v>70</v>
      </c>
    </row>
    <row r="46" spans="1:14" ht="46.5" customHeight="1" x14ac:dyDescent="0.2">
      <c r="A46" s="25">
        <v>20</v>
      </c>
      <c r="B46" s="25">
        <v>50</v>
      </c>
      <c r="C46" s="25" t="s">
        <v>23</v>
      </c>
      <c r="D46" s="28"/>
      <c r="E46" s="3"/>
      <c r="F46" s="20"/>
      <c r="G46" s="35" t="s">
        <v>44</v>
      </c>
      <c r="H46" s="52"/>
      <c r="I46" s="53"/>
      <c r="J46" s="36"/>
      <c r="K46" s="36"/>
      <c r="L46" s="49">
        <f>IF($I$23=0,0,K46*100/$I$23)</f>
        <v>0</v>
      </c>
      <c r="M46" s="54"/>
    </row>
    <row r="47" spans="1:14" ht="28.5" customHeight="1" x14ac:dyDescent="0.2">
      <c r="A47" s="25">
        <v>20</v>
      </c>
      <c r="B47" s="25">
        <v>50</v>
      </c>
      <c r="C47" s="25">
        <v>10</v>
      </c>
      <c r="D47" s="28"/>
      <c r="E47" s="3"/>
      <c r="F47" s="20"/>
      <c r="G47" s="35" t="s">
        <v>45</v>
      </c>
      <c r="H47" s="52"/>
      <c r="I47" s="53"/>
      <c r="J47" s="36"/>
      <c r="K47" s="36"/>
      <c r="L47" s="49">
        <f>IF($I$23=0,0,K47*100/$I$23)</f>
        <v>0</v>
      </c>
      <c r="M47" s="54"/>
    </row>
    <row r="48" spans="1:14" ht="28.5" customHeight="1" x14ac:dyDescent="0.2">
      <c r="A48" s="25">
        <v>20</v>
      </c>
      <c r="B48" s="25">
        <v>50</v>
      </c>
      <c r="C48" s="27">
        <v>15</v>
      </c>
      <c r="D48" s="28"/>
      <c r="E48" s="3"/>
      <c r="F48" s="20"/>
      <c r="G48" s="35" t="s">
        <v>46</v>
      </c>
      <c r="H48" s="52"/>
      <c r="I48" s="53"/>
      <c r="J48" s="36"/>
      <c r="K48" s="36"/>
      <c r="L48" s="49">
        <f>IF($I$23=0,0,K48*100/$I$23)</f>
        <v>0</v>
      </c>
      <c r="M48" s="54"/>
    </row>
    <row r="49" spans="1:14" ht="18.75" customHeight="1" x14ac:dyDescent="0.2">
      <c r="A49" s="25">
        <v>20</v>
      </c>
      <c r="B49" s="25">
        <v>50</v>
      </c>
      <c r="C49" s="27">
        <v>20</v>
      </c>
      <c r="D49" s="28"/>
      <c r="E49" s="3"/>
      <c r="F49" s="20"/>
      <c r="G49" s="35" t="s">
        <v>47</v>
      </c>
      <c r="H49" s="52"/>
      <c r="I49" s="55"/>
      <c r="J49" s="36"/>
      <c r="K49" s="36"/>
      <c r="L49" s="49">
        <f>IF($I$23=0,0,K49*100/$I$23)</f>
        <v>0</v>
      </c>
      <c r="M49" s="54"/>
    </row>
    <row r="50" spans="1:14" ht="15.75" customHeight="1" x14ac:dyDescent="0.2">
      <c r="A50" s="56"/>
      <c r="B50" s="56"/>
      <c r="C50" s="56"/>
      <c r="D50" s="20"/>
      <c r="E50" s="3"/>
      <c r="F50" s="20"/>
      <c r="G50" s="20"/>
      <c r="H50" s="20"/>
      <c r="I50" s="20"/>
      <c r="J50" s="19"/>
      <c r="K50" s="19"/>
      <c r="L50" s="57"/>
      <c r="M50" s="54"/>
    </row>
    <row r="51" spans="1:14" ht="14.25" customHeight="1" x14ac:dyDescent="0.2">
      <c r="A51" s="25">
        <v>20</v>
      </c>
      <c r="B51" s="25">
        <v>55</v>
      </c>
      <c r="C51" s="27"/>
      <c r="D51" s="28"/>
      <c r="E51" s="3"/>
      <c r="F51" s="20"/>
      <c r="G51" s="58" t="s">
        <v>48</v>
      </c>
      <c r="H51" s="20"/>
      <c r="I51" s="47"/>
      <c r="J51" s="48">
        <f>SUM(J52:J56)</f>
        <v>0</v>
      </c>
      <c r="K51" s="48">
        <f>SUM(K52:K56)</f>
        <v>0</v>
      </c>
      <c r="L51" s="49">
        <f t="shared" ref="L51:L56" si="1">IF($I$23=0,0,K51*100/$I$23)</f>
        <v>0</v>
      </c>
      <c r="M51" s="50">
        <v>25</v>
      </c>
    </row>
    <row r="52" spans="1:14" ht="28.5" customHeight="1" x14ac:dyDescent="0.2">
      <c r="A52" s="25">
        <v>20</v>
      </c>
      <c r="B52" s="25">
        <v>55</v>
      </c>
      <c r="C52" s="25" t="s">
        <v>23</v>
      </c>
      <c r="D52" s="28"/>
      <c r="E52" s="3"/>
      <c r="F52" s="20"/>
      <c r="G52" s="59" t="s">
        <v>49</v>
      </c>
      <c r="H52" s="20"/>
      <c r="I52" s="53"/>
      <c r="J52" s="36"/>
      <c r="K52" s="36"/>
      <c r="L52" s="49">
        <f t="shared" si="1"/>
        <v>0</v>
      </c>
      <c r="M52" s="54"/>
    </row>
    <row r="53" spans="1:14" ht="28.5" customHeight="1" x14ac:dyDescent="0.2">
      <c r="A53" s="25">
        <v>20</v>
      </c>
      <c r="B53" s="25">
        <v>55</v>
      </c>
      <c r="C53" s="27">
        <v>10</v>
      </c>
      <c r="D53" s="28"/>
      <c r="E53" s="3"/>
      <c r="F53" s="20"/>
      <c r="G53" s="59" t="s">
        <v>50</v>
      </c>
      <c r="H53" s="20"/>
      <c r="I53" s="53"/>
      <c r="J53" s="36"/>
      <c r="K53" s="36"/>
      <c r="L53" s="49">
        <f t="shared" si="1"/>
        <v>0</v>
      </c>
      <c r="M53" s="54"/>
    </row>
    <row r="54" spans="1:14" ht="28.5" customHeight="1" x14ac:dyDescent="0.2">
      <c r="A54" s="25">
        <v>20</v>
      </c>
      <c r="B54" s="25">
        <v>55</v>
      </c>
      <c r="C54" s="27">
        <v>15</v>
      </c>
      <c r="D54" s="28"/>
      <c r="E54" s="3"/>
      <c r="F54" s="20"/>
      <c r="G54" s="59" t="s">
        <v>51</v>
      </c>
      <c r="H54" s="20"/>
      <c r="I54" s="53"/>
      <c r="J54" s="36"/>
      <c r="K54" s="36"/>
      <c r="L54" s="49">
        <f t="shared" si="1"/>
        <v>0</v>
      </c>
      <c r="M54" s="54"/>
    </row>
    <row r="55" spans="1:14" ht="28.5" customHeight="1" x14ac:dyDescent="0.2">
      <c r="A55" s="25">
        <v>20</v>
      </c>
      <c r="B55" s="25">
        <v>55</v>
      </c>
      <c r="C55" s="27">
        <v>20</v>
      </c>
      <c r="D55" s="28"/>
      <c r="E55" s="3"/>
      <c r="F55" s="20"/>
      <c r="G55" s="59" t="s">
        <v>52</v>
      </c>
      <c r="H55" s="20"/>
      <c r="I55" s="53"/>
      <c r="J55" s="36"/>
      <c r="K55" s="36"/>
      <c r="L55" s="49">
        <f t="shared" si="1"/>
        <v>0</v>
      </c>
      <c r="M55" s="54"/>
    </row>
    <row r="56" spans="1:14" ht="14.25" customHeight="1" x14ac:dyDescent="0.2">
      <c r="A56" s="25">
        <v>20</v>
      </c>
      <c r="B56" s="25">
        <v>55</v>
      </c>
      <c r="C56" s="27">
        <v>25</v>
      </c>
      <c r="D56" s="28"/>
      <c r="E56" s="3"/>
      <c r="F56" s="20"/>
      <c r="G56" s="59" t="s">
        <v>53</v>
      </c>
      <c r="H56" s="20"/>
      <c r="I56" s="55"/>
      <c r="J56" s="36"/>
      <c r="K56" s="36"/>
      <c r="L56" s="49">
        <f t="shared" si="1"/>
        <v>0</v>
      </c>
      <c r="M56" s="54"/>
    </row>
    <row r="57" spans="1:14" ht="14.25" customHeight="1" x14ac:dyDescent="0.2">
      <c r="A57" s="56"/>
      <c r="B57" s="56"/>
      <c r="C57" s="56"/>
      <c r="D57" s="20"/>
      <c r="E57" s="3"/>
      <c r="F57" s="20"/>
      <c r="G57" s="20"/>
      <c r="H57" s="20"/>
      <c r="I57" s="20"/>
      <c r="J57" s="19"/>
      <c r="K57" s="19"/>
      <c r="L57" s="57"/>
      <c r="M57" s="54"/>
    </row>
    <row r="58" spans="1:14" ht="14.25" customHeight="1" x14ac:dyDescent="0.2">
      <c r="A58" s="25">
        <v>20</v>
      </c>
      <c r="B58" s="25">
        <v>60</v>
      </c>
      <c r="C58" s="27"/>
      <c r="D58" s="28"/>
      <c r="E58" s="3"/>
      <c r="F58" s="20"/>
      <c r="G58" s="29" t="s">
        <v>54</v>
      </c>
      <c r="H58" s="29"/>
      <c r="I58" s="47"/>
      <c r="J58" s="48">
        <f>SUM(J59:J62)</f>
        <v>0</v>
      </c>
      <c r="K58" s="31">
        <f>SUM(K59:K62)</f>
        <v>0</v>
      </c>
      <c r="L58" s="49">
        <f>IF($I$23=0,0,K58*100/$I$23)</f>
        <v>0</v>
      </c>
      <c r="M58" s="219">
        <v>15</v>
      </c>
      <c r="N58" s="215" t="s">
        <v>223</v>
      </c>
    </row>
    <row r="59" spans="1:14" ht="14.25" customHeight="1" x14ac:dyDescent="0.2">
      <c r="A59" s="25">
        <v>20</v>
      </c>
      <c r="B59" s="25">
        <v>60</v>
      </c>
      <c r="C59" s="25" t="s">
        <v>23</v>
      </c>
      <c r="D59" s="28"/>
      <c r="E59" s="3"/>
      <c r="F59" s="20"/>
      <c r="G59" s="35" t="s">
        <v>55</v>
      </c>
      <c r="H59" s="52"/>
      <c r="I59" s="53"/>
      <c r="J59" s="36"/>
      <c r="K59" s="36"/>
      <c r="L59" s="49">
        <f>IF($I$23=0,0,K59*100/$I$23)</f>
        <v>0</v>
      </c>
      <c r="M59" s="60"/>
    </row>
    <row r="60" spans="1:14" ht="14.25" customHeight="1" x14ac:dyDescent="0.2">
      <c r="A60" s="25">
        <v>20</v>
      </c>
      <c r="B60" s="25">
        <v>60</v>
      </c>
      <c r="C60" s="27">
        <v>10</v>
      </c>
      <c r="D60" s="28"/>
      <c r="E60" s="3"/>
      <c r="F60" s="20"/>
      <c r="G60" s="35" t="s">
        <v>56</v>
      </c>
      <c r="H60" s="52"/>
      <c r="I60" s="53"/>
      <c r="J60" s="36"/>
      <c r="K60" s="36"/>
      <c r="L60" s="49">
        <f>IF($I$23=0,0,K60*100/$I$23)</f>
        <v>0</v>
      </c>
      <c r="M60" s="20"/>
    </row>
    <row r="61" spans="1:14" ht="14.25" customHeight="1" x14ac:dyDescent="0.2">
      <c r="A61" s="25">
        <v>20</v>
      </c>
      <c r="B61" s="25">
        <v>60</v>
      </c>
      <c r="C61" s="27">
        <v>15</v>
      </c>
      <c r="D61" s="28"/>
      <c r="E61" s="3"/>
      <c r="F61" s="20"/>
      <c r="G61" s="61" t="s">
        <v>57</v>
      </c>
      <c r="H61" s="52"/>
      <c r="I61" s="53"/>
      <c r="J61" s="36"/>
      <c r="K61" s="36"/>
      <c r="L61" s="49">
        <f>IF($I$23=0,0,K61*100/$I$23)</f>
        <v>0</v>
      </c>
      <c r="M61" s="20"/>
    </row>
    <row r="62" spans="1:14" ht="20.45" customHeight="1" x14ac:dyDescent="0.2">
      <c r="A62" s="25">
        <v>20</v>
      </c>
      <c r="B62" s="25">
        <v>60</v>
      </c>
      <c r="C62" s="27">
        <v>20</v>
      </c>
      <c r="D62" s="28"/>
      <c r="E62" s="3"/>
      <c r="F62" s="20"/>
      <c r="G62" s="221" t="s">
        <v>227</v>
      </c>
      <c r="H62" s="52"/>
      <c r="I62" s="55"/>
      <c r="J62" s="36"/>
      <c r="K62" s="36"/>
      <c r="L62" s="49">
        <f>IF($I$23=0,0,K62*100/$I$23)</f>
        <v>0</v>
      </c>
      <c r="M62" s="216" t="s">
        <v>224</v>
      </c>
    </row>
    <row r="63" spans="1:14" ht="14.25" customHeight="1" x14ac:dyDescent="0.2">
      <c r="A63" s="44"/>
      <c r="B63" s="44"/>
      <c r="C63" s="45"/>
      <c r="D63" s="28"/>
      <c r="E63" s="3"/>
      <c r="F63" s="20"/>
      <c r="G63" s="62"/>
      <c r="H63" s="52"/>
      <c r="I63" s="20"/>
      <c r="J63" s="20"/>
      <c r="K63" s="20"/>
      <c r="L63" s="20"/>
      <c r="M63" s="20"/>
    </row>
    <row r="64" spans="1:14" ht="14.85" customHeight="1" x14ac:dyDescent="0.2">
      <c r="A64" s="25">
        <v>20</v>
      </c>
      <c r="B64" s="25">
        <v>65</v>
      </c>
      <c r="C64" s="27"/>
      <c r="D64" s="28"/>
      <c r="E64" s="3"/>
      <c r="F64" s="20"/>
      <c r="G64" s="29" t="s">
        <v>58</v>
      </c>
      <c r="H64" s="29"/>
      <c r="I64" s="47"/>
      <c r="J64" s="48">
        <f>SUM(J65:J67)</f>
        <v>0</v>
      </c>
      <c r="K64" s="48">
        <f>SUM(K65:K67)</f>
        <v>0</v>
      </c>
      <c r="L64" s="49">
        <f>IF($I$23=0,0,K64*100/$I$23)</f>
        <v>0</v>
      </c>
      <c r="M64" s="20"/>
    </row>
    <row r="65" spans="1:13" ht="14.85" customHeight="1" x14ac:dyDescent="0.2">
      <c r="A65" s="25">
        <v>20</v>
      </c>
      <c r="B65" s="25">
        <v>65</v>
      </c>
      <c r="C65" s="25" t="s">
        <v>23</v>
      </c>
      <c r="D65" s="28"/>
      <c r="E65" s="3"/>
      <c r="F65" s="20"/>
      <c r="G65" s="35" t="s">
        <v>59</v>
      </c>
      <c r="H65" s="52"/>
      <c r="I65" s="53"/>
      <c r="J65" s="36"/>
      <c r="K65" s="36"/>
      <c r="L65" s="49">
        <f>IF($I$23=0,0,K65*100/$I$23)</f>
        <v>0</v>
      </c>
      <c r="M65" s="20"/>
    </row>
    <row r="66" spans="1:13" ht="14.85" customHeight="1" x14ac:dyDescent="0.2">
      <c r="A66" s="25">
        <v>20</v>
      </c>
      <c r="B66" s="25">
        <v>65</v>
      </c>
      <c r="C66" s="27">
        <v>10</v>
      </c>
      <c r="D66" s="28"/>
      <c r="E66" s="3"/>
      <c r="F66" s="20"/>
      <c r="G66" s="35" t="s">
        <v>60</v>
      </c>
      <c r="H66" s="52"/>
      <c r="I66" s="53"/>
      <c r="J66" s="36"/>
      <c r="K66" s="36"/>
      <c r="L66" s="49">
        <f>IF($I$23=0,0,K66*100/$I$23)</f>
        <v>0</v>
      </c>
      <c r="M66" s="20"/>
    </row>
    <row r="67" spans="1:13" ht="14.85" customHeight="1" x14ac:dyDescent="0.2">
      <c r="A67" s="25">
        <v>20</v>
      </c>
      <c r="B67" s="25">
        <v>65</v>
      </c>
      <c r="C67" s="27">
        <v>15</v>
      </c>
      <c r="D67" s="28"/>
      <c r="E67" s="3"/>
      <c r="F67" s="20"/>
      <c r="G67" s="61" t="s">
        <v>61</v>
      </c>
      <c r="H67" s="52"/>
      <c r="I67" s="55"/>
      <c r="J67" s="36"/>
      <c r="K67" s="36"/>
      <c r="L67" s="49">
        <f>IF($I$23=0,0,K67*100/$I$23)</f>
        <v>0</v>
      </c>
      <c r="M67" s="20"/>
    </row>
    <row r="68" spans="1:13" ht="14.85" customHeight="1" x14ac:dyDescent="0.2">
      <c r="A68" s="56"/>
      <c r="B68" s="56"/>
      <c r="C68" s="56"/>
      <c r="D68" s="20"/>
      <c r="E68" s="3"/>
      <c r="F68" s="20"/>
      <c r="G68" s="20"/>
      <c r="H68" s="20"/>
      <c r="I68" s="20"/>
      <c r="J68" s="19"/>
      <c r="K68" s="19"/>
      <c r="L68" s="57"/>
      <c r="M68" s="20"/>
    </row>
    <row r="69" spans="1:13" ht="14.85" customHeight="1" x14ac:dyDescent="0.2">
      <c r="A69" s="25">
        <v>20</v>
      </c>
      <c r="B69" s="25">
        <v>75</v>
      </c>
      <c r="C69" s="27"/>
      <c r="D69" s="28"/>
      <c r="E69" s="3"/>
      <c r="F69" s="20"/>
      <c r="G69" s="29" t="s">
        <v>62</v>
      </c>
      <c r="H69" s="29"/>
      <c r="I69" s="47"/>
      <c r="J69" s="36"/>
      <c r="K69" s="36"/>
      <c r="L69" s="63">
        <f>IF($I$23=0,0,K69*100/$I$23)</f>
        <v>0</v>
      </c>
      <c r="M69" s="20"/>
    </row>
    <row r="70" spans="1:13" ht="14.85" customHeight="1" x14ac:dyDescent="0.2">
      <c r="A70" s="25">
        <v>20</v>
      </c>
      <c r="B70" s="25"/>
      <c r="C70" s="27"/>
      <c r="D70" s="28"/>
      <c r="E70" s="3"/>
      <c r="F70" s="20"/>
      <c r="G70" s="29" t="s">
        <v>63</v>
      </c>
      <c r="H70" s="29"/>
      <c r="I70" s="55"/>
      <c r="J70" s="64">
        <f>J30+J39+J45+J69+J51+J64</f>
        <v>0</v>
      </c>
      <c r="K70" s="64">
        <f>K30+K39+K45+K69+K51+K64</f>
        <v>0</v>
      </c>
      <c r="L70" s="47"/>
      <c r="M70" s="20"/>
    </row>
    <row r="71" spans="1:13" ht="14.85" customHeight="1" x14ac:dyDescent="0.2">
      <c r="A71" s="25">
        <v>40</v>
      </c>
      <c r="B71" s="25"/>
      <c r="C71" s="27"/>
      <c r="D71" s="28"/>
      <c r="E71" s="3"/>
      <c r="F71" s="20"/>
      <c r="G71" s="29" t="s">
        <v>64</v>
      </c>
      <c r="H71" s="20"/>
      <c r="I71" s="65">
        <f>IF(I23=0,0,K70/I22*100)</f>
        <v>0</v>
      </c>
      <c r="J71" s="66"/>
      <c r="K71" s="67"/>
      <c r="L71" s="39"/>
      <c r="M71" s="20"/>
    </row>
    <row r="72" spans="1:13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28.5" customHeight="1" x14ac:dyDescent="0.2">
      <c r="A73" s="20"/>
      <c r="B73" s="20"/>
      <c r="C73" s="20"/>
      <c r="D73" s="20"/>
      <c r="E73" s="20"/>
      <c r="F73" s="20"/>
      <c r="G73" s="246" t="s">
        <v>65</v>
      </c>
      <c r="H73" s="246"/>
      <c r="I73" s="246"/>
      <c r="J73" s="246"/>
      <c r="K73" s="246"/>
      <c r="L73" s="246"/>
      <c r="M73" s="20"/>
    </row>
    <row r="74" spans="1:13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3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ht="12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ht="12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ht="12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ht="12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3" ht="12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1:13" ht="12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1:13" ht="12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1:13" ht="12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1:13" ht="12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 ht="12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1:13" ht="12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1:13" ht="12" customHeight="1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</row>
    <row r="96" spans="1:13" ht="12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1:13" ht="12" customHeight="1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</row>
    <row r="98" spans="1:13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</row>
    <row r="99" spans="1:13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</row>
    <row r="100" spans="1:13" x14ac:dyDescent="0.2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</row>
    <row r="101" spans="1:13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pans="1:13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</row>
  </sheetData>
  <sheetProtection password="F0A6"/>
  <mergeCells count="5">
    <mergeCell ref="L9:M12"/>
    <mergeCell ref="A10:F10"/>
    <mergeCell ref="A11:F11"/>
    <mergeCell ref="G73:L73"/>
    <mergeCell ref="A1:J1"/>
  </mergeCells>
  <pageMargins left="0.70866141732283472" right="0.51181102362204722" top="0.39370078740157483" bottom="0.11811023622047245" header="0.31496062992125984" footer="0.19685039370078741"/>
  <pageSetup paperSize="9"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4">
    <pageSetUpPr fitToPage="1"/>
  </sheetPr>
  <dimension ref="A1:M77"/>
  <sheetViews>
    <sheetView showGridLines="0" topLeftCell="A63" zoomScaleNormal="100" zoomScaleSheetLayoutView="55" workbookViewId="0">
      <selection sqref="A1:J1"/>
    </sheetView>
  </sheetViews>
  <sheetFormatPr defaultColWidth="9.140625" defaultRowHeight="12" x14ac:dyDescent="0.2"/>
  <cols>
    <col min="1" max="5" width="3" style="68" customWidth="1"/>
    <col min="6" max="6" width="12.85546875" style="68" customWidth="1"/>
    <col min="7" max="7" width="76.710937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44579</v>
      </c>
    </row>
    <row r="5" spans="1:10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44651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152</v>
      </c>
    </row>
    <row r="9" spans="1:10" ht="14.85" customHeight="1" x14ac:dyDescent="0.2">
      <c r="A9" s="70"/>
      <c r="H9" s="264" t="s">
        <v>182</v>
      </c>
      <c r="I9" s="270"/>
    </row>
    <row r="10" spans="1:10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H10" s="271"/>
      <c r="I10" s="272"/>
    </row>
    <row r="11" spans="1:10" ht="29.45" customHeight="1" x14ac:dyDescent="0.2">
      <c r="A11" s="258" t="s">
        <v>9</v>
      </c>
      <c r="B11" s="258"/>
      <c r="C11" s="258"/>
      <c r="D11" s="258"/>
      <c r="E11" s="258"/>
      <c r="F11" s="258"/>
      <c r="G11" s="83">
        <v>452</v>
      </c>
      <c r="H11" s="271"/>
      <c r="I11" s="272"/>
    </row>
    <row r="12" spans="1:10" ht="14.85" customHeight="1" x14ac:dyDescent="0.2">
      <c r="A12" s="85" t="s">
        <v>11</v>
      </c>
      <c r="G12" s="83" t="s">
        <v>12</v>
      </c>
      <c r="H12" s="273"/>
      <c r="I12" s="274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6"/>
      <c r="I13" s="116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154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71"/>
      <c r="I19" s="172" t="s">
        <v>0</v>
      </c>
    </row>
    <row r="20" spans="1:13" ht="14.85" customHeight="1" x14ac:dyDescent="0.2">
      <c r="A20" s="68" t="s">
        <v>22</v>
      </c>
      <c r="E20" s="70"/>
      <c r="H20" s="171"/>
      <c r="I20" s="92">
        <v>10</v>
      </c>
    </row>
    <row r="21" spans="1:13" ht="14.85" customHeight="1" x14ac:dyDescent="0.2">
      <c r="A21" s="92">
        <v>10</v>
      </c>
      <c r="B21" s="92"/>
      <c r="C21" s="95"/>
      <c r="D21" s="69"/>
      <c r="E21" s="70"/>
      <c r="F21" s="70"/>
      <c r="G21" s="148" t="s">
        <v>141</v>
      </c>
      <c r="H21" s="171"/>
      <c r="I21" s="106">
        <f>SUM(I22:I24)</f>
        <v>0</v>
      </c>
      <c r="J21" s="80"/>
    </row>
    <row r="22" spans="1:13" ht="14.85" customHeight="1" x14ac:dyDescent="0.2">
      <c r="A22" s="92">
        <v>10</v>
      </c>
      <c r="B22" s="92" t="s">
        <v>23</v>
      </c>
      <c r="C22" s="95"/>
      <c r="D22" s="69"/>
      <c r="E22" s="70"/>
      <c r="F22" s="70"/>
      <c r="G22" s="182" t="s">
        <v>172</v>
      </c>
      <c r="H22" s="171"/>
      <c r="I22" s="101"/>
      <c r="J22" s="80"/>
      <c r="K22" s="173"/>
    </row>
    <row r="23" spans="1:13" ht="14.85" customHeight="1" x14ac:dyDescent="0.2">
      <c r="A23" s="92">
        <v>10</v>
      </c>
      <c r="B23" s="92">
        <v>10</v>
      </c>
      <c r="C23" s="92"/>
      <c r="D23" s="69"/>
      <c r="E23" s="70"/>
      <c r="F23" s="70"/>
      <c r="G23" s="174" t="s">
        <v>173</v>
      </c>
      <c r="H23" s="171"/>
      <c r="I23" s="101"/>
      <c r="J23" s="80"/>
      <c r="K23" s="173"/>
    </row>
    <row r="24" spans="1:13" ht="14.85" customHeight="1" x14ac:dyDescent="0.2">
      <c r="A24" s="92">
        <v>10</v>
      </c>
      <c r="B24" s="92">
        <v>15</v>
      </c>
      <c r="C24" s="92"/>
      <c r="D24" s="69"/>
      <c r="E24" s="70"/>
      <c r="F24" s="70"/>
      <c r="G24" s="174" t="s">
        <v>156</v>
      </c>
      <c r="H24" s="171"/>
      <c r="I24" s="106">
        <f>SUM(I25:I26)</f>
        <v>0</v>
      </c>
      <c r="J24" s="80"/>
      <c r="K24" s="173"/>
    </row>
    <row r="25" spans="1:13" ht="14.85" customHeight="1" x14ac:dyDescent="0.2">
      <c r="A25" s="92">
        <v>10</v>
      </c>
      <c r="B25" s="92">
        <v>15</v>
      </c>
      <c r="C25" s="92" t="s">
        <v>23</v>
      </c>
      <c r="D25" s="69"/>
      <c r="E25" s="70"/>
      <c r="F25" s="70"/>
      <c r="G25" s="183" t="s">
        <v>174</v>
      </c>
      <c r="H25" s="190" t="s">
        <v>175</v>
      </c>
      <c r="I25" s="101"/>
      <c r="J25" s="80"/>
      <c r="K25" s="173"/>
    </row>
    <row r="26" spans="1:13" ht="14.85" customHeight="1" x14ac:dyDescent="0.2">
      <c r="A26" s="92">
        <v>10</v>
      </c>
      <c r="B26" s="92">
        <v>15</v>
      </c>
      <c r="C26" s="92">
        <v>10</v>
      </c>
      <c r="D26" s="69"/>
      <c r="E26" s="70"/>
      <c r="F26" s="70"/>
      <c r="G26" s="183" t="s">
        <v>158</v>
      </c>
      <c r="H26" s="171"/>
      <c r="I26" s="101"/>
      <c r="J26" s="80"/>
      <c r="K26" s="173"/>
    </row>
    <row r="27" spans="1:13" ht="14.85" customHeight="1" x14ac:dyDescent="0.2">
      <c r="A27" s="176"/>
      <c r="B27" s="176"/>
      <c r="C27" s="176"/>
      <c r="D27" s="173"/>
      <c r="E27" s="70"/>
      <c r="F27" s="173"/>
      <c r="G27" s="173"/>
      <c r="H27" s="173"/>
      <c r="I27" s="177"/>
      <c r="J27" s="80"/>
      <c r="K27" s="173"/>
    </row>
    <row r="28" spans="1:13" ht="14.85" customHeight="1" x14ac:dyDescent="0.2">
      <c r="A28" s="92">
        <v>15</v>
      </c>
      <c r="B28" s="92"/>
      <c r="C28" s="92"/>
      <c r="D28" s="69"/>
      <c r="E28" s="70"/>
      <c r="F28" s="70"/>
      <c r="G28" s="148" t="s">
        <v>161</v>
      </c>
      <c r="H28" s="171"/>
      <c r="I28" s="106">
        <f>I29+I34+I35+I36</f>
        <v>0</v>
      </c>
      <c r="J28" s="173"/>
      <c r="K28" s="173"/>
      <c r="L28" s="173"/>
      <c r="M28" s="173"/>
    </row>
    <row r="29" spans="1:13" ht="14.85" customHeight="1" x14ac:dyDescent="0.2">
      <c r="A29" s="92">
        <v>15</v>
      </c>
      <c r="B29" s="92" t="s">
        <v>23</v>
      </c>
      <c r="C29" s="92"/>
      <c r="D29" s="69"/>
      <c r="E29" s="70"/>
      <c r="F29" s="70"/>
      <c r="G29" s="174" t="s">
        <v>162</v>
      </c>
      <c r="H29" s="171"/>
      <c r="I29" s="106">
        <f>SUM(I30:I33)</f>
        <v>0</v>
      </c>
      <c r="J29" s="173"/>
      <c r="K29" s="173"/>
      <c r="L29" s="173"/>
      <c r="M29" s="173"/>
    </row>
    <row r="30" spans="1:13" ht="14.85" customHeight="1" x14ac:dyDescent="0.2">
      <c r="A30" s="92">
        <v>15</v>
      </c>
      <c r="B30" s="92" t="s">
        <v>23</v>
      </c>
      <c r="C30" s="92" t="s">
        <v>23</v>
      </c>
      <c r="D30" s="69"/>
      <c r="E30" s="70"/>
      <c r="F30" s="120"/>
      <c r="G30" s="183" t="s">
        <v>176</v>
      </c>
      <c r="H30" s="175"/>
      <c r="I30" s="101"/>
      <c r="J30" s="173"/>
      <c r="K30" s="173"/>
      <c r="L30" s="173"/>
      <c r="M30" s="173"/>
    </row>
    <row r="31" spans="1:13" ht="14.85" customHeight="1" x14ac:dyDescent="0.2">
      <c r="A31" s="92">
        <v>15</v>
      </c>
      <c r="B31" s="92" t="s">
        <v>23</v>
      </c>
      <c r="C31" s="92">
        <v>10</v>
      </c>
      <c r="D31" s="69"/>
      <c r="E31" s="70"/>
      <c r="F31" s="173"/>
      <c r="G31" s="185" t="s">
        <v>164</v>
      </c>
      <c r="H31" s="173"/>
      <c r="I31" s="101"/>
      <c r="J31" s="173"/>
      <c r="K31" s="173"/>
      <c r="L31" s="173"/>
      <c r="M31" s="173"/>
    </row>
    <row r="32" spans="1:13" ht="14.85" customHeight="1" x14ac:dyDescent="0.2">
      <c r="A32" s="92">
        <v>15</v>
      </c>
      <c r="B32" s="92" t="s">
        <v>23</v>
      </c>
      <c r="C32" s="92">
        <v>15</v>
      </c>
      <c r="D32" s="69"/>
      <c r="E32" s="70"/>
      <c r="F32" s="173"/>
      <c r="G32" s="185" t="s">
        <v>165</v>
      </c>
      <c r="H32" s="173"/>
      <c r="I32" s="101"/>
      <c r="J32" s="173"/>
      <c r="K32" s="173"/>
      <c r="L32" s="173"/>
      <c r="M32" s="173"/>
    </row>
    <row r="33" spans="1:13" ht="14.85" customHeight="1" x14ac:dyDescent="0.2">
      <c r="A33" s="92">
        <v>15</v>
      </c>
      <c r="B33" s="92" t="s">
        <v>23</v>
      </c>
      <c r="C33" s="95">
        <v>20</v>
      </c>
      <c r="D33" s="69"/>
      <c r="E33" s="70"/>
      <c r="F33" s="173"/>
      <c r="G33" s="185" t="s">
        <v>177</v>
      </c>
      <c r="H33" s="173"/>
      <c r="I33" s="101"/>
      <c r="J33" s="173"/>
      <c r="K33" s="173"/>
      <c r="L33" s="173"/>
      <c r="M33" s="173"/>
    </row>
    <row r="34" spans="1:13" ht="14.85" customHeight="1" x14ac:dyDescent="0.2">
      <c r="A34" s="92">
        <v>15</v>
      </c>
      <c r="B34" s="92">
        <v>10</v>
      </c>
      <c r="C34" s="92"/>
      <c r="D34" s="69"/>
      <c r="E34" s="70"/>
      <c r="F34" s="70"/>
      <c r="G34" s="174" t="s">
        <v>178</v>
      </c>
      <c r="H34" s="171"/>
      <c r="I34" s="101"/>
      <c r="J34" s="173"/>
      <c r="K34" s="173"/>
      <c r="L34" s="173"/>
      <c r="M34" s="173"/>
    </row>
    <row r="35" spans="1:13" ht="29.45" customHeight="1" x14ac:dyDescent="0.2">
      <c r="A35" s="92">
        <v>15</v>
      </c>
      <c r="B35" s="92">
        <v>15</v>
      </c>
      <c r="C35" s="92"/>
      <c r="D35" s="69"/>
      <c r="E35" s="70"/>
      <c r="F35" s="70"/>
      <c r="G35" s="182" t="s">
        <v>179</v>
      </c>
      <c r="H35" s="171"/>
      <c r="I35" s="101"/>
      <c r="J35" s="173"/>
      <c r="K35" s="173"/>
      <c r="L35" s="173"/>
      <c r="M35" s="173"/>
    </row>
    <row r="36" spans="1:13" ht="14.85" customHeight="1" x14ac:dyDescent="0.2">
      <c r="A36" s="92">
        <v>15</v>
      </c>
      <c r="B36" s="95">
        <v>20</v>
      </c>
      <c r="C36" s="95"/>
      <c r="D36" s="69"/>
      <c r="E36" s="70"/>
      <c r="F36" s="120"/>
      <c r="G36" s="174" t="s">
        <v>180</v>
      </c>
      <c r="H36" s="175"/>
      <c r="I36" s="101"/>
      <c r="J36" s="173"/>
      <c r="K36" s="173"/>
      <c r="L36" s="173"/>
      <c r="M36" s="173"/>
    </row>
    <row r="37" spans="1:13" ht="14.85" customHeight="1" x14ac:dyDescent="0.2">
      <c r="A37" s="186"/>
      <c r="B37" s="187"/>
      <c r="C37" s="187"/>
      <c r="D37" s="69"/>
      <c r="E37" s="70"/>
      <c r="F37" s="120"/>
      <c r="G37" s="148"/>
      <c r="H37" s="175"/>
      <c r="I37" s="188"/>
      <c r="J37" s="173"/>
      <c r="K37" s="173"/>
    </row>
    <row r="38" spans="1:13" ht="14.85" customHeight="1" x14ac:dyDescent="0.2">
      <c r="A38" s="186"/>
      <c r="B38" s="187"/>
      <c r="C38" s="187"/>
      <c r="D38" s="69"/>
      <c r="E38" s="70"/>
      <c r="F38" s="120"/>
      <c r="G38" s="83" t="s">
        <v>181</v>
      </c>
      <c r="H38" s="175"/>
      <c r="I38" s="188"/>
      <c r="J38" s="173"/>
      <c r="K38" s="173"/>
    </row>
    <row r="39" spans="1:13" ht="14.85" customHeight="1" x14ac:dyDescent="0.2">
      <c r="A39" s="173"/>
      <c r="B39" s="173"/>
      <c r="C39" s="173"/>
      <c r="D39" s="173"/>
      <c r="E39" s="173"/>
      <c r="F39" s="173"/>
      <c r="H39" s="173"/>
      <c r="I39" s="173"/>
      <c r="J39" s="173"/>
      <c r="K39" s="173"/>
    </row>
    <row r="40" spans="1:13" ht="14.85" customHeight="1" x14ac:dyDescent="0.2">
      <c r="A40" s="173"/>
      <c r="B40" s="173"/>
      <c r="C40" s="173"/>
      <c r="D40" s="173"/>
      <c r="E40" s="173"/>
      <c r="F40" s="173"/>
      <c r="G40" s="84"/>
      <c r="H40" s="173"/>
      <c r="I40" s="173"/>
      <c r="J40" s="173"/>
      <c r="K40" s="173"/>
    </row>
    <row r="41" spans="1:13" ht="14.85" customHeight="1" x14ac:dyDescent="0.2">
      <c r="A41" s="173"/>
      <c r="B41" s="173"/>
      <c r="C41" s="173"/>
      <c r="D41" s="173"/>
      <c r="E41" s="173"/>
      <c r="F41" s="173"/>
      <c r="G41" s="173"/>
      <c r="H41" s="173"/>
      <c r="I41" s="173"/>
      <c r="J41" s="173"/>
      <c r="K41" s="173"/>
    </row>
    <row r="42" spans="1:13" ht="14.85" customHeight="1" x14ac:dyDescent="0.2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</row>
    <row r="43" spans="1:13" ht="14.85" customHeight="1" x14ac:dyDescent="0.2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</row>
    <row r="44" spans="1:13" ht="14.85" customHeight="1" x14ac:dyDescent="0.2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</row>
    <row r="45" spans="1:13" ht="14.85" customHeight="1" x14ac:dyDescent="0.2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</row>
    <row r="46" spans="1:13" ht="16.5" customHeight="1" x14ac:dyDescent="0.2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</row>
    <row r="47" spans="1:13" ht="16.5" customHeight="1" x14ac:dyDescent="0.2">
      <c r="A47" s="173"/>
      <c r="B47" s="173"/>
      <c r="C47" s="173"/>
      <c r="D47" s="173"/>
      <c r="E47" s="173"/>
      <c r="F47" s="173"/>
      <c r="G47" s="173"/>
      <c r="H47" s="173"/>
      <c r="I47" s="173"/>
      <c r="J47" s="80"/>
      <c r="K47" s="173"/>
    </row>
    <row r="48" spans="1:13" ht="16.5" customHeight="1" x14ac:dyDescent="0.2">
      <c r="A48" s="173"/>
      <c r="B48" s="173"/>
      <c r="C48" s="173"/>
      <c r="D48" s="173"/>
      <c r="E48" s="173"/>
      <c r="F48" s="173"/>
      <c r="G48" s="84"/>
      <c r="H48" s="173"/>
      <c r="I48" s="173"/>
      <c r="J48" s="80"/>
      <c r="K48" s="173"/>
    </row>
    <row r="49" spans="1:11" ht="16.5" customHeight="1" x14ac:dyDescent="0.2">
      <c r="A49" s="173"/>
      <c r="B49" s="173"/>
      <c r="C49" s="173"/>
      <c r="D49" s="173"/>
      <c r="E49" s="173"/>
      <c r="F49" s="173"/>
      <c r="G49" s="84"/>
      <c r="H49" s="173"/>
      <c r="I49" s="173"/>
      <c r="J49" s="80"/>
      <c r="K49" s="173"/>
    </row>
    <row r="50" spans="1:11" ht="16.5" customHeight="1" x14ac:dyDescent="0.2">
      <c r="A50" s="173"/>
      <c r="B50" s="173"/>
      <c r="C50" s="173"/>
      <c r="D50" s="173"/>
      <c r="E50" s="173"/>
      <c r="F50" s="173"/>
      <c r="G50" s="84"/>
      <c r="H50" s="173"/>
      <c r="I50" s="173"/>
      <c r="J50" s="80"/>
      <c r="K50" s="173"/>
    </row>
    <row r="51" spans="1:11" ht="16.5" customHeight="1" x14ac:dyDescent="0.2">
      <c r="A51" s="173"/>
      <c r="B51" s="173"/>
      <c r="C51" s="173"/>
      <c r="D51" s="173"/>
      <c r="E51" s="173"/>
      <c r="F51" s="173"/>
      <c r="G51" s="84"/>
      <c r="H51" s="173"/>
      <c r="I51" s="173"/>
      <c r="J51" s="80"/>
      <c r="K51" s="173"/>
    </row>
    <row r="52" spans="1:11" ht="16.5" customHeight="1" x14ac:dyDescent="0.2">
      <c r="A52" s="173"/>
      <c r="B52" s="173"/>
      <c r="C52" s="173"/>
      <c r="D52" s="173"/>
      <c r="E52" s="173"/>
      <c r="F52" s="173"/>
      <c r="G52" s="173"/>
      <c r="H52" s="173"/>
      <c r="I52" s="173"/>
      <c r="J52" s="80"/>
      <c r="K52" s="173"/>
    </row>
    <row r="53" spans="1:11" ht="16.5" customHeight="1" x14ac:dyDescent="0.2">
      <c r="A53" s="173"/>
      <c r="B53" s="173"/>
      <c r="C53" s="173"/>
      <c r="D53" s="173"/>
      <c r="E53" s="173"/>
      <c r="F53" s="173"/>
      <c r="G53" s="173"/>
      <c r="H53" s="173"/>
      <c r="I53" s="173"/>
      <c r="J53" s="80"/>
      <c r="K53" s="173"/>
    </row>
    <row r="54" spans="1:11" ht="16.5" customHeight="1" x14ac:dyDescent="0.2">
      <c r="A54" s="173"/>
      <c r="B54" s="173"/>
      <c r="C54" s="173"/>
      <c r="D54" s="173"/>
      <c r="E54" s="173"/>
      <c r="F54" s="173"/>
      <c r="G54" s="173"/>
      <c r="H54" s="173"/>
      <c r="I54" s="173"/>
      <c r="J54" s="80"/>
      <c r="K54" s="173"/>
    </row>
    <row r="55" spans="1:11" ht="16.5" customHeight="1" x14ac:dyDescent="0.2">
      <c r="A55" s="173"/>
      <c r="B55" s="173"/>
      <c r="C55" s="173"/>
      <c r="D55" s="173"/>
      <c r="E55" s="173"/>
      <c r="F55" s="173"/>
      <c r="G55" s="173"/>
      <c r="H55" s="173"/>
      <c r="I55" s="173"/>
      <c r="J55" s="80"/>
      <c r="K55" s="173"/>
    </row>
    <row r="56" spans="1:11" ht="16.5" customHeight="1" x14ac:dyDescent="0.2">
      <c r="A56" s="173"/>
      <c r="B56" s="173"/>
      <c r="C56" s="173"/>
      <c r="D56" s="173"/>
      <c r="E56" s="173"/>
      <c r="F56" s="173"/>
      <c r="G56" s="173"/>
      <c r="H56" s="173"/>
      <c r="I56" s="173"/>
      <c r="J56" s="80"/>
      <c r="K56" s="173"/>
    </row>
    <row r="57" spans="1:11" ht="16.5" customHeight="1" x14ac:dyDescent="0.2">
      <c r="A57" s="173"/>
      <c r="B57" s="173"/>
      <c r="C57" s="173"/>
      <c r="D57" s="173"/>
      <c r="E57" s="173"/>
      <c r="F57" s="173"/>
      <c r="G57" s="173"/>
      <c r="H57" s="173"/>
      <c r="I57" s="173"/>
      <c r="J57" s="80"/>
      <c r="K57" s="173"/>
    </row>
    <row r="58" spans="1:11" ht="16.5" customHeight="1" x14ac:dyDescent="0.2">
      <c r="A58" s="173"/>
      <c r="B58" s="173"/>
      <c r="C58" s="173"/>
      <c r="D58" s="173"/>
      <c r="E58" s="173"/>
      <c r="F58" s="173"/>
      <c r="G58" s="173"/>
      <c r="H58" s="173"/>
      <c r="I58" s="173"/>
      <c r="J58" s="80"/>
      <c r="K58" s="173"/>
    </row>
    <row r="59" spans="1:11" ht="16.5" customHeight="1" x14ac:dyDescent="0.2">
      <c r="A59" s="173"/>
      <c r="B59" s="173"/>
      <c r="C59" s="173"/>
      <c r="D59" s="173"/>
      <c r="E59" s="173"/>
      <c r="F59" s="173"/>
      <c r="G59" s="173"/>
      <c r="H59" s="173"/>
      <c r="I59" s="173"/>
      <c r="J59" s="80"/>
      <c r="K59" s="173"/>
    </row>
    <row r="60" spans="1:11" ht="16.5" customHeight="1" x14ac:dyDescent="0.2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</row>
    <row r="61" spans="1:11" ht="16.5" customHeight="1" x14ac:dyDescent="0.2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</row>
    <row r="62" spans="1:11" ht="16.5" customHeight="1" x14ac:dyDescent="0.2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</row>
    <row r="63" spans="1:11" ht="16.5" customHeight="1" x14ac:dyDescent="0.2">
      <c r="A63" s="173"/>
      <c r="B63" s="173"/>
      <c r="C63" s="173"/>
      <c r="D63" s="173"/>
      <c r="E63" s="173"/>
      <c r="F63" s="173"/>
      <c r="G63" s="173"/>
      <c r="H63" s="173"/>
      <c r="I63" s="173"/>
      <c r="J63" s="173"/>
    </row>
    <row r="64" spans="1:11" ht="16.5" customHeight="1" x14ac:dyDescent="0.2">
      <c r="A64" s="173"/>
      <c r="B64" s="173"/>
      <c r="C64" s="173"/>
      <c r="D64" s="173"/>
      <c r="E64" s="173"/>
      <c r="F64" s="173"/>
      <c r="G64" s="173"/>
      <c r="H64" s="173"/>
      <c r="I64" s="173"/>
      <c r="J64" s="173"/>
    </row>
    <row r="65" spans="1:12" ht="16.5" customHeight="1" x14ac:dyDescent="0.2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</row>
    <row r="66" spans="1:12" ht="16.5" customHeight="1" x14ac:dyDescent="0.2">
      <c r="A66" s="173"/>
      <c r="B66" s="173"/>
      <c r="C66" s="173"/>
      <c r="D66" s="173"/>
      <c r="E66" s="173"/>
      <c r="F66" s="173"/>
      <c r="G66" s="173"/>
      <c r="H66" s="173"/>
      <c r="I66" s="173"/>
      <c r="J66" s="173"/>
    </row>
    <row r="67" spans="1:12" ht="16.5" customHeight="1" x14ac:dyDescent="0.2">
      <c r="A67" s="173"/>
      <c r="B67" s="173"/>
      <c r="C67" s="173"/>
      <c r="D67" s="173"/>
      <c r="E67" s="173"/>
      <c r="F67" s="173"/>
      <c r="G67" s="173"/>
      <c r="H67" s="173"/>
      <c r="I67" s="173"/>
      <c r="J67" s="173"/>
    </row>
    <row r="68" spans="1:12" ht="16.5" customHeight="1" x14ac:dyDescent="0.2">
      <c r="A68" s="173"/>
      <c r="B68" s="173"/>
      <c r="C68" s="173"/>
      <c r="D68" s="173"/>
      <c r="E68" s="173"/>
      <c r="F68" s="173"/>
      <c r="G68" s="173"/>
      <c r="H68" s="173"/>
      <c r="I68" s="173"/>
      <c r="J68" s="173"/>
    </row>
    <row r="69" spans="1:12" ht="16.5" customHeight="1" x14ac:dyDescent="0.2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</row>
    <row r="70" spans="1:12" ht="16.5" customHeight="1" x14ac:dyDescent="0.2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</row>
    <row r="71" spans="1:12" ht="16.5" customHeight="1" x14ac:dyDescent="0.2">
      <c r="A71" s="173"/>
      <c r="B71" s="173"/>
      <c r="C71" s="173"/>
      <c r="D71" s="173"/>
      <c r="E71" s="173"/>
      <c r="G71" s="179"/>
      <c r="H71" s="173"/>
      <c r="I71" s="173"/>
      <c r="J71" s="173"/>
      <c r="K71" s="173"/>
      <c r="L71" s="173"/>
    </row>
    <row r="72" spans="1:12" ht="16.5" customHeight="1" x14ac:dyDescent="0.2">
      <c r="A72" s="173"/>
      <c r="B72" s="173"/>
      <c r="C72" s="173"/>
      <c r="D72" s="173"/>
      <c r="E72" s="173"/>
      <c r="G72" s="179"/>
      <c r="H72" s="173"/>
      <c r="I72" s="173"/>
      <c r="J72" s="173"/>
      <c r="K72" s="173"/>
      <c r="L72" s="173"/>
    </row>
    <row r="73" spans="1:12" ht="16.5" customHeight="1" x14ac:dyDescent="0.2">
      <c r="A73" s="173"/>
      <c r="B73" s="173"/>
      <c r="C73" s="173"/>
      <c r="D73" s="173"/>
      <c r="E73" s="173"/>
      <c r="G73" s="179"/>
      <c r="H73" s="173"/>
      <c r="I73" s="173"/>
      <c r="J73" s="173"/>
      <c r="K73" s="173"/>
      <c r="L73" s="173"/>
    </row>
    <row r="74" spans="1:12" ht="16.5" customHeight="1" x14ac:dyDescent="0.2">
      <c r="H74" s="173"/>
      <c r="I74" s="173"/>
      <c r="J74" s="173"/>
      <c r="K74" s="173"/>
      <c r="L74" s="173"/>
    </row>
    <row r="75" spans="1:12" x14ac:dyDescent="0.2">
      <c r="G75" s="174"/>
      <c r="H75" s="173"/>
      <c r="I75" s="173"/>
      <c r="J75" s="173"/>
      <c r="K75" s="173"/>
      <c r="L75" s="173"/>
    </row>
    <row r="76" spans="1:12" x14ac:dyDescent="0.2">
      <c r="H76" s="173"/>
      <c r="I76" s="173"/>
      <c r="J76" s="173"/>
      <c r="K76" s="173"/>
      <c r="L76" s="173"/>
    </row>
    <row r="77" spans="1:12" x14ac:dyDescent="0.2">
      <c r="H77" s="173"/>
      <c r="I77" s="173"/>
      <c r="J77" s="173"/>
      <c r="K77" s="173"/>
      <c r="L77" s="173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pageSetUpPr fitToPage="1"/>
  </sheetPr>
  <dimension ref="A1:M80"/>
  <sheetViews>
    <sheetView showGridLines="0" topLeftCell="A55" zoomScaleNormal="100" zoomScaleSheetLayoutView="55" workbookViewId="0">
      <selection sqref="A1:J1"/>
    </sheetView>
  </sheetViews>
  <sheetFormatPr defaultColWidth="9.140625"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44579</v>
      </c>
    </row>
    <row r="5" spans="1:10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44651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152</v>
      </c>
    </row>
    <row r="9" spans="1:10" ht="14.85" customHeight="1" x14ac:dyDescent="0.2">
      <c r="A9" s="70"/>
      <c r="H9" s="264" t="s">
        <v>183</v>
      </c>
      <c r="I9" s="270"/>
    </row>
    <row r="10" spans="1:10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H10" s="271"/>
      <c r="I10" s="272"/>
    </row>
    <row r="11" spans="1:10" ht="29.45" customHeight="1" x14ac:dyDescent="0.2">
      <c r="A11" s="258" t="s">
        <v>9</v>
      </c>
      <c r="B11" s="258"/>
      <c r="C11" s="258"/>
      <c r="D11" s="258"/>
      <c r="E11" s="258"/>
      <c r="F11" s="258"/>
      <c r="G11" s="83">
        <v>401</v>
      </c>
      <c r="H11" s="271"/>
      <c r="I11" s="272"/>
    </row>
    <row r="12" spans="1:10" ht="14.85" customHeight="1" x14ac:dyDescent="0.2">
      <c r="A12" s="85" t="s">
        <v>11</v>
      </c>
      <c r="G12" s="83" t="s">
        <v>12</v>
      </c>
      <c r="H12" s="273"/>
      <c r="I12" s="274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6"/>
      <c r="I13" s="116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184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71"/>
      <c r="I19" s="172" t="s">
        <v>0</v>
      </c>
    </row>
    <row r="20" spans="1:13" ht="14.85" customHeight="1" x14ac:dyDescent="0.2">
      <c r="A20" s="68" t="s">
        <v>22</v>
      </c>
      <c r="E20" s="173"/>
      <c r="H20" s="171"/>
      <c r="I20" s="92">
        <v>10</v>
      </c>
    </row>
    <row r="21" spans="1:13" ht="14.85" customHeight="1" x14ac:dyDescent="0.2">
      <c r="A21" s="92" t="s">
        <v>23</v>
      </c>
      <c r="B21" s="92"/>
      <c r="C21" s="94"/>
      <c r="D21" s="69"/>
      <c r="E21" s="173"/>
      <c r="F21" s="70"/>
      <c r="G21" s="191" t="s">
        <v>185</v>
      </c>
      <c r="H21" s="171"/>
      <c r="I21" s="106">
        <f>I22+I23+I24+I25</f>
        <v>0</v>
      </c>
    </row>
    <row r="22" spans="1:13" ht="14.85" customHeight="1" x14ac:dyDescent="0.2">
      <c r="A22" s="92" t="s">
        <v>23</v>
      </c>
      <c r="B22" s="92" t="s">
        <v>23</v>
      </c>
      <c r="C22" s="123"/>
      <c r="D22" s="69"/>
      <c r="E22" s="173"/>
      <c r="F22" s="70"/>
      <c r="G22" s="163" t="s">
        <v>186</v>
      </c>
      <c r="H22" s="171"/>
      <c r="I22" s="101"/>
      <c r="J22" s="80"/>
    </row>
    <row r="23" spans="1:13" ht="27.75" customHeight="1" x14ac:dyDescent="0.2">
      <c r="A23" s="92" t="s">
        <v>23</v>
      </c>
      <c r="B23" s="92" t="s">
        <v>187</v>
      </c>
      <c r="C23" s="123"/>
      <c r="D23" s="69"/>
      <c r="E23" s="173"/>
      <c r="F23" s="70"/>
      <c r="G23" s="192" t="s">
        <v>188</v>
      </c>
      <c r="H23" s="171"/>
      <c r="I23" s="101"/>
      <c r="J23" s="80"/>
    </row>
    <row r="24" spans="1:13" ht="30" customHeight="1" x14ac:dyDescent="0.2">
      <c r="A24" s="92" t="s">
        <v>23</v>
      </c>
      <c r="B24" s="92">
        <v>10</v>
      </c>
      <c r="C24" s="123"/>
      <c r="D24" s="69"/>
      <c r="E24" s="173"/>
      <c r="F24" s="70"/>
      <c r="G24" s="193" t="s">
        <v>189</v>
      </c>
      <c r="H24" s="171"/>
      <c r="I24" s="101"/>
      <c r="J24" s="80"/>
      <c r="K24" s="173"/>
    </row>
    <row r="25" spans="1:13" ht="15" customHeight="1" x14ac:dyDescent="0.2">
      <c r="A25" s="92" t="s">
        <v>23</v>
      </c>
      <c r="B25" s="92">
        <v>15</v>
      </c>
      <c r="C25" s="94"/>
      <c r="D25" s="69"/>
      <c r="E25" s="173"/>
      <c r="F25" s="70"/>
      <c r="G25" s="194" t="s">
        <v>190</v>
      </c>
      <c r="H25" s="171"/>
      <c r="I25" s="101"/>
      <c r="J25" s="80"/>
      <c r="K25" s="173"/>
    </row>
    <row r="26" spans="1:13" ht="15" customHeight="1" x14ac:dyDescent="0.2">
      <c r="A26" s="195"/>
      <c r="B26" s="195"/>
      <c r="C26" s="70"/>
      <c r="D26" s="70"/>
      <c r="E26" s="173"/>
      <c r="F26" s="70"/>
      <c r="G26" s="70"/>
      <c r="H26" s="70"/>
      <c r="I26" s="70"/>
      <c r="J26" s="80"/>
      <c r="K26" s="173"/>
    </row>
    <row r="27" spans="1:13" ht="15" customHeight="1" x14ac:dyDescent="0.2">
      <c r="A27" s="92">
        <v>10</v>
      </c>
      <c r="B27" s="92"/>
      <c r="C27" s="94"/>
      <c r="D27" s="69"/>
      <c r="E27" s="173"/>
      <c r="G27" s="196" t="s">
        <v>191</v>
      </c>
      <c r="H27" s="81"/>
      <c r="I27" s="197">
        <f>I28+I29</f>
        <v>0</v>
      </c>
      <c r="J27" s="80"/>
      <c r="K27" s="173"/>
    </row>
    <row r="28" spans="1:13" ht="15" customHeight="1" x14ac:dyDescent="0.2">
      <c r="A28" s="92">
        <v>10</v>
      </c>
      <c r="B28" s="92" t="s">
        <v>23</v>
      </c>
      <c r="C28" s="94"/>
      <c r="D28" s="69"/>
      <c r="E28" s="173"/>
      <c r="F28" s="120"/>
      <c r="G28" s="198" t="s">
        <v>192</v>
      </c>
      <c r="H28" s="173"/>
      <c r="I28" s="101"/>
      <c r="J28" s="173"/>
      <c r="K28" s="173"/>
    </row>
    <row r="29" spans="1:13" ht="15" customHeight="1" x14ac:dyDescent="0.2">
      <c r="A29" s="92">
        <v>10</v>
      </c>
      <c r="B29" s="92">
        <v>10</v>
      </c>
      <c r="C29" s="94"/>
      <c r="D29" s="69"/>
      <c r="E29" s="173"/>
      <c r="G29" s="161" t="s">
        <v>193</v>
      </c>
      <c r="H29" s="175"/>
      <c r="I29" s="101"/>
      <c r="J29" s="80"/>
      <c r="K29" s="173"/>
      <c r="L29" s="173"/>
      <c r="M29" s="173"/>
    </row>
    <row r="30" spans="1:13" ht="15" customHeight="1" x14ac:dyDescent="0.2">
      <c r="A30" s="102"/>
      <c r="B30" s="102"/>
      <c r="C30" s="199"/>
      <c r="D30" s="69"/>
      <c r="E30" s="173"/>
      <c r="G30" s="161"/>
      <c r="H30" s="175"/>
      <c r="I30" s="200"/>
      <c r="J30" s="80"/>
      <c r="K30" s="173"/>
      <c r="L30" s="173"/>
      <c r="M30" s="173"/>
    </row>
    <row r="31" spans="1:13" ht="15" customHeight="1" x14ac:dyDescent="0.2">
      <c r="A31" s="92">
        <v>11</v>
      </c>
      <c r="B31" s="92"/>
      <c r="C31" s="94"/>
      <c r="D31" s="69"/>
      <c r="E31" s="173"/>
      <c r="G31" s="191" t="s">
        <v>194</v>
      </c>
      <c r="H31" s="175"/>
      <c r="I31" s="106">
        <f>I21-I27</f>
        <v>0</v>
      </c>
      <c r="J31" s="80"/>
      <c r="K31" s="173"/>
      <c r="L31" s="173"/>
      <c r="M31" s="173"/>
    </row>
    <row r="32" spans="1:13" ht="15" customHeight="1" x14ac:dyDescent="0.2">
      <c r="A32" s="102"/>
      <c r="B32" s="102"/>
      <c r="C32" s="199"/>
      <c r="D32" s="69"/>
      <c r="E32" s="173"/>
      <c r="G32" s="161"/>
      <c r="H32" s="175"/>
      <c r="I32" s="200"/>
      <c r="J32" s="80"/>
      <c r="K32" s="173"/>
      <c r="L32" s="173"/>
      <c r="M32" s="173"/>
    </row>
    <row r="33" spans="1:13" ht="15" customHeight="1" x14ac:dyDescent="0.2">
      <c r="A33" s="92">
        <v>13</v>
      </c>
      <c r="B33" s="92" t="s">
        <v>23</v>
      </c>
      <c r="C33" s="94"/>
      <c r="D33" s="69"/>
      <c r="E33" s="173"/>
      <c r="G33" s="161" t="s">
        <v>195</v>
      </c>
      <c r="H33" s="175"/>
      <c r="I33" s="101"/>
      <c r="J33" s="80"/>
      <c r="K33" s="173"/>
      <c r="L33" s="173"/>
      <c r="M33" s="173"/>
    </row>
    <row r="34" spans="1:13" ht="15" customHeight="1" x14ac:dyDescent="0.2">
      <c r="A34" s="92">
        <v>13</v>
      </c>
      <c r="B34" s="92">
        <v>10</v>
      </c>
      <c r="C34" s="94"/>
      <c r="D34" s="69"/>
      <c r="E34" s="173"/>
      <c r="G34" s="161" t="s">
        <v>196</v>
      </c>
      <c r="H34" s="175"/>
      <c r="I34" s="101"/>
      <c r="J34" s="80"/>
      <c r="K34" s="173"/>
      <c r="L34" s="173"/>
      <c r="M34" s="173"/>
    </row>
    <row r="35" spans="1:13" ht="15" customHeight="1" x14ac:dyDescent="0.2">
      <c r="A35" s="92">
        <v>13</v>
      </c>
      <c r="B35" s="92"/>
      <c r="C35" s="94"/>
      <c r="D35" s="69"/>
      <c r="E35" s="173"/>
      <c r="G35" s="191" t="s">
        <v>197</v>
      </c>
      <c r="H35" s="175"/>
      <c r="I35" s="197">
        <f>I33-I34</f>
        <v>0</v>
      </c>
      <c r="J35" s="80"/>
      <c r="K35" s="173"/>
      <c r="L35" s="173"/>
      <c r="M35" s="173"/>
    </row>
    <row r="36" spans="1:13" ht="15" customHeight="1" x14ac:dyDescent="0.2">
      <c r="A36" s="195"/>
      <c r="B36" s="195"/>
      <c r="C36" s="70"/>
      <c r="D36" s="70"/>
      <c r="E36" s="173"/>
      <c r="F36" s="70"/>
      <c r="G36" s="198"/>
      <c r="H36" s="81"/>
      <c r="I36" s="201"/>
      <c r="J36" s="80"/>
      <c r="K36" s="173"/>
      <c r="L36" s="173"/>
      <c r="M36" s="173"/>
    </row>
    <row r="37" spans="1:13" ht="15" customHeight="1" x14ac:dyDescent="0.2">
      <c r="A37" s="92">
        <v>15</v>
      </c>
      <c r="B37" s="92"/>
      <c r="C37" s="123"/>
      <c r="D37" s="69"/>
      <c r="E37" s="173"/>
      <c r="G37" s="191" t="s">
        <v>198</v>
      </c>
      <c r="H37" s="81"/>
      <c r="I37" s="106">
        <f>I31+I35</f>
        <v>0</v>
      </c>
      <c r="J37" s="80"/>
      <c r="K37" s="173"/>
    </row>
    <row r="38" spans="1:13" ht="15" customHeight="1" x14ac:dyDescent="0.2">
      <c r="A38" s="102"/>
      <c r="B38" s="102"/>
      <c r="C38" s="128"/>
      <c r="D38" s="69"/>
      <c r="E38" s="173"/>
      <c r="G38" s="191"/>
      <c r="H38" s="81"/>
      <c r="I38" s="173"/>
      <c r="J38" s="80"/>
      <c r="K38" s="173"/>
    </row>
    <row r="39" spans="1:13" ht="15" customHeight="1" x14ac:dyDescent="0.2">
      <c r="A39" s="195"/>
      <c r="B39" s="195"/>
      <c r="C39" s="70"/>
      <c r="D39" s="70"/>
      <c r="E39" s="173"/>
      <c r="F39" s="70"/>
      <c r="G39" s="70"/>
      <c r="H39" s="81"/>
      <c r="I39" s="202"/>
      <c r="J39" s="80"/>
      <c r="K39" s="173"/>
    </row>
    <row r="40" spans="1:13" ht="15" customHeight="1" x14ac:dyDescent="0.2">
      <c r="A40" s="92">
        <v>22</v>
      </c>
      <c r="B40" s="92"/>
      <c r="C40" s="94"/>
      <c r="D40" s="69"/>
      <c r="E40" s="173"/>
      <c r="F40" s="173"/>
      <c r="G40" s="191" t="s">
        <v>199</v>
      </c>
      <c r="H40" s="173"/>
      <c r="I40" s="169"/>
      <c r="J40" s="203" t="s">
        <v>200</v>
      </c>
      <c r="K40" s="173"/>
    </row>
    <row r="41" spans="1:13" ht="15" customHeight="1" x14ac:dyDescent="0.2">
      <c r="A41" s="102"/>
      <c r="B41" s="102"/>
      <c r="C41" s="199"/>
      <c r="D41" s="69"/>
      <c r="E41" s="173"/>
      <c r="F41" s="173"/>
      <c r="G41" s="191"/>
      <c r="H41" s="173"/>
      <c r="J41" s="204"/>
      <c r="K41" s="173"/>
    </row>
    <row r="42" spans="1:13" ht="23.25" customHeight="1" x14ac:dyDescent="0.2">
      <c r="A42" s="92">
        <v>25</v>
      </c>
      <c r="B42" s="92"/>
      <c r="C42" s="94"/>
      <c r="D42" s="173"/>
      <c r="E42" s="173"/>
      <c r="F42" s="173"/>
      <c r="G42" s="205" t="s">
        <v>201</v>
      </c>
      <c r="H42" s="173"/>
      <c r="I42" s="206">
        <f>IF(I33=0,0,I34/I33*100)</f>
        <v>0</v>
      </c>
      <c r="J42" s="203" t="s">
        <v>200</v>
      </c>
      <c r="K42" s="173"/>
    </row>
    <row r="43" spans="1:13" ht="14.85" customHeight="1" x14ac:dyDescent="0.2">
      <c r="A43" s="102"/>
      <c r="B43" s="102"/>
      <c r="C43" s="199"/>
      <c r="D43" s="173"/>
      <c r="E43" s="173"/>
      <c r="F43" s="173"/>
      <c r="G43" s="207"/>
      <c r="H43" s="173"/>
      <c r="I43" s="173"/>
      <c r="J43" s="173"/>
      <c r="K43" s="173"/>
    </row>
    <row r="44" spans="1:13" ht="14.85" customHeight="1" x14ac:dyDescent="0.2">
      <c r="A44" s="102"/>
      <c r="B44" s="102"/>
      <c r="C44" s="199"/>
      <c r="D44" s="173"/>
      <c r="E44" s="173"/>
      <c r="F44" s="173"/>
      <c r="G44" s="207"/>
      <c r="H44" s="173"/>
      <c r="I44" s="173"/>
      <c r="J44" s="173"/>
      <c r="K44" s="173"/>
    </row>
    <row r="45" spans="1:13" ht="14.85" customHeight="1" x14ac:dyDescent="0.2">
      <c r="A45" s="173"/>
      <c r="B45" s="173"/>
      <c r="C45" s="173"/>
      <c r="D45" s="173"/>
      <c r="E45" s="173"/>
      <c r="F45" s="173"/>
      <c r="G45" s="208" t="s">
        <v>202</v>
      </c>
      <c r="H45" s="173"/>
      <c r="I45" s="173"/>
      <c r="J45" s="173"/>
      <c r="K45" s="173"/>
    </row>
    <row r="46" spans="1:13" ht="14.85" customHeight="1" x14ac:dyDescent="0.2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</row>
    <row r="47" spans="1:13" ht="14.85" customHeight="1" x14ac:dyDescent="0.2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</row>
    <row r="48" spans="1:13" ht="14.85" customHeight="1" x14ac:dyDescent="0.2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</row>
    <row r="49" spans="1:11" ht="14.85" customHeight="1" x14ac:dyDescent="0.2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14.85" customHeight="1" x14ac:dyDescent="0.2">
      <c r="A50" s="173"/>
      <c r="B50" s="173"/>
      <c r="C50" s="173"/>
      <c r="D50" s="173"/>
      <c r="E50" s="173"/>
      <c r="F50" s="173"/>
      <c r="G50" s="173"/>
      <c r="H50" s="173"/>
      <c r="I50" s="173"/>
      <c r="J50" s="80"/>
      <c r="K50" s="173"/>
    </row>
    <row r="51" spans="1:11" ht="14.85" customHeight="1" x14ac:dyDescent="0.2">
      <c r="A51" s="173"/>
      <c r="B51" s="173"/>
      <c r="C51" s="173"/>
      <c r="D51" s="173"/>
      <c r="E51" s="173"/>
      <c r="F51" s="173"/>
      <c r="G51" s="84"/>
      <c r="H51" s="173"/>
      <c r="I51" s="173"/>
      <c r="J51" s="80"/>
      <c r="K51" s="173"/>
    </row>
    <row r="52" spans="1:11" ht="14.85" customHeight="1" x14ac:dyDescent="0.2">
      <c r="A52" s="173"/>
      <c r="B52" s="173"/>
      <c r="C52" s="173"/>
      <c r="D52" s="173"/>
      <c r="E52" s="173"/>
      <c r="F52" s="173"/>
      <c r="G52" s="84"/>
      <c r="H52" s="173"/>
      <c r="I52" s="173"/>
      <c r="J52" s="80"/>
      <c r="K52" s="173"/>
    </row>
    <row r="53" spans="1:11" ht="14.85" customHeight="1" x14ac:dyDescent="0.2">
      <c r="A53" s="173"/>
      <c r="B53" s="173"/>
      <c r="C53" s="173"/>
      <c r="D53" s="173"/>
      <c r="E53" s="173"/>
      <c r="F53" s="173"/>
      <c r="G53" s="84"/>
      <c r="H53" s="173"/>
      <c r="I53" s="173"/>
      <c r="J53" s="80"/>
      <c r="K53" s="173"/>
    </row>
    <row r="54" spans="1:11" ht="16.5" customHeight="1" x14ac:dyDescent="0.2">
      <c r="A54" s="173"/>
      <c r="B54" s="173"/>
      <c r="C54" s="173"/>
      <c r="D54" s="173"/>
      <c r="E54" s="173"/>
      <c r="F54" s="173"/>
      <c r="G54" s="84"/>
      <c r="H54" s="173"/>
      <c r="I54" s="173"/>
      <c r="J54" s="80"/>
      <c r="K54" s="173"/>
    </row>
    <row r="55" spans="1:11" ht="16.5" customHeight="1" x14ac:dyDescent="0.2">
      <c r="A55" s="173"/>
      <c r="B55" s="173"/>
      <c r="C55" s="173"/>
      <c r="D55" s="173"/>
      <c r="E55" s="173"/>
      <c r="F55" s="173"/>
      <c r="G55" s="173"/>
      <c r="H55" s="173"/>
      <c r="I55" s="173"/>
      <c r="J55" s="80"/>
      <c r="K55" s="173"/>
    </row>
    <row r="56" spans="1:11" ht="16.5" customHeight="1" x14ac:dyDescent="0.2">
      <c r="A56" s="173"/>
      <c r="B56" s="173"/>
      <c r="C56" s="173"/>
      <c r="D56" s="173"/>
      <c r="E56" s="173"/>
      <c r="F56" s="173"/>
      <c r="G56" s="173"/>
      <c r="H56" s="173"/>
      <c r="I56" s="173"/>
      <c r="J56" s="80"/>
      <c r="K56" s="173"/>
    </row>
    <row r="57" spans="1:11" ht="16.5" customHeight="1" x14ac:dyDescent="0.2">
      <c r="A57" s="173"/>
      <c r="B57" s="173"/>
      <c r="C57" s="173"/>
      <c r="D57" s="173"/>
      <c r="E57" s="173"/>
      <c r="F57" s="173"/>
      <c r="G57" s="173"/>
      <c r="H57" s="173"/>
      <c r="I57" s="173"/>
      <c r="J57" s="80"/>
      <c r="K57" s="173"/>
    </row>
    <row r="58" spans="1:11" ht="16.5" customHeight="1" x14ac:dyDescent="0.2">
      <c r="A58" s="173"/>
      <c r="B58" s="173"/>
      <c r="C58" s="173"/>
      <c r="D58" s="173"/>
      <c r="E58" s="173"/>
      <c r="F58" s="173"/>
      <c r="G58" s="173"/>
      <c r="H58" s="173"/>
      <c r="I58" s="173"/>
      <c r="J58" s="80"/>
      <c r="K58" s="173"/>
    </row>
    <row r="59" spans="1:11" ht="16.5" customHeight="1" x14ac:dyDescent="0.2">
      <c r="A59" s="173"/>
      <c r="B59" s="173"/>
      <c r="C59" s="173"/>
      <c r="D59" s="173"/>
      <c r="E59" s="173"/>
      <c r="F59" s="173"/>
      <c r="G59" s="173"/>
      <c r="H59" s="173"/>
      <c r="I59" s="173"/>
      <c r="J59" s="80"/>
      <c r="K59" s="173"/>
    </row>
    <row r="60" spans="1:11" ht="16.5" customHeight="1" x14ac:dyDescent="0.2">
      <c r="A60" s="173"/>
      <c r="B60" s="173"/>
      <c r="C60" s="173"/>
      <c r="D60" s="173"/>
      <c r="E60" s="173"/>
      <c r="F60" s="173"/>
      <c r="G60" s="173"/>
      <c r="H60" s="173"/>
      <c r="I60" s="173"/>
      <c r="J60" s="80"/>
      <c r="K60" s="173"/>
    </row>
    <row r="61" spans="1:11" ht="16.5" customHeight="1" x14ac:dyDescent="0.2">
      <c r="A61" s="173"/>
      <c r="B61" s="173"/>
      <c r="C61" s="173"/>
      <c r="D61" s="173"/>
      <c r="E61" s="173"/>
      <c r="F61" s="173"/>
      <c r="G61" s="173"/>
      <c r="H61" s="173"/>
      <c r="I61" s="173"/>
      <c r="J61" s="80"/>
      <c r="K61" s="173"/>
    </row>
    <row r="62" spans="1:11" ht="16.5" customHeight="1" x14ac:dyDescent="0.2">
      <c r="A62" s="173"/>
      <c r="B62" s="173"/>
      <c r="C62" s="173"/>
      <c r="D62" s="173"/>
      <c r="E62" s="173"/>
      <c r="F62" s="173"/>
      <c r="G62" s="173"/>
      <c r="H62" s="173"/>
      <c r="I62" s="173"/>
      <c r="J62" s="80"/>
      <c r="K62" s="173"/>
    </row>
    <row r="63" spans="1:11" ht="16.5" customHeight="1" x14ac:dyDescent="0.2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</row>
    <row r="64" spans="1:11" ht="16.5" customHeight="1" x14ac:dyDescent="0.2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</row>
    <row r="65" spans="1:12" ht="16.5" customHeight="1" x14ac:dyDescent="0.2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</row>
    <row r="66" spans="1:12" ht="16.5" customHeight="1" x14ac:dyDescent="0.2">
      <c r="A66" s="173"/>
      <c r="B66" s="173"/>
      <c r="C66" s="173"/>
      <c r="D66" s="173"/>
      <c r="E66" s="173"/>
      <c r="F66" s="173"/>
      <c r="G66" s="173"/>
      <c r="H66" s="173"/>
      <c r="I66" s="173"/>
      <c r="J66" s="173"/>
    </row>
    <row r="67" spans="1:12" ht="16.5" customHeight="1" x14ac:dyDescent="0.2">
      <c r="A67" s="173"/>
      <c r="B67" s="173"/>
      <c r="C67" s="173"/>
      <c r="D67" s="173"/>
      <c r="E67" s="173"/>
      <c r="F67" s="173"/>
      <c r="G67" s="173"/>
      <c r="H67" s="173"/>
      <c r="I67" s="173"/>
      <c r="J67" s="173"/>
    </row>
    <row r="68" spans="1:12" ht="16.5" customHeight="1" x14ac:dyDescent="0.2">
      <c r="A68" s="173"/>
      <c r="B68" s="173"/>
      <c r="C68" s="173"/>
      <c r="D68" s="173"/>
      <c r="E68" s="173"/>
      <c r="F68" s="173"/>
      <c r="G68" s="173"/>
      <c r="H68" s="173"/>
      <c r="I68" s="173"/>
      <c r="J68" s="173"/>
      <c r="K68" s="173"/>
    </row>
    <row r="69" spans="1:12" ht="16.5" customHeight="1" x14ac:dyDescent="0.2">
      <c r="A69" s="173"/>
      <c r="B69" s="173"/>
      <c r="C69" s="173"/>
      <c r="D69" s="173"/>
      <c r="E69" s="173"/>
      <c r="F69" s="173"/>
      <c r="G69" s="173"/>
      <c r="H69" s="173"/>
      <c r="I69" s="173"/>
      <c r="J69" s="173"/>
    </row>
    <row r="70" spans="1:12" ht="16.5" customHeight="1" x14ac:dyDescent="0.2">
      <c r="A70" s="173"/>
      <c r="B70" s="173"/>
      <c r="C70" s="173"/>
      <c r="D70" s="173"/>
      <c r="E70" s="173"/>
      <c r="F70" s="173"/>
      <c r="G70" s="173"/>
      <c r="H70" s="173"/>
      <c r="I70" s="173"/>
      <c r="J70" s="173"/>
    </row>
    <row r="71" spans="1:12" ht="16.5" customHeight="1" x14ac:dyDescent="0.2">
      <c r="A71" s="173"/>
      <c r="B71" s="173"/>
      <c r="C71" s="173"/>
      <c r="D71" s="173"/>
      <c r="E71" s="173"/>
      <c r="F71" s="173"/>
      <c r="G71" s="173"/>
      <c r="H71" s="173"/>
      <c r="I71" s="173"/>
      <c r="J71" s="173"/>
    </row>
    <row r="72" spans="1:12" ht="16.5" customHeight="1" x14ac:dyDescent="0.2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</row>
    <row r="73" spans="1:12" ht="16.5" customHeight="1" x14ac:dyDescent="0.2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</row>
    <row r="74" spans="1:12" ht="16.5" customHeight="1" x14ac:dyDescent="0.2">
      <c r="A74" s="173"/>
      <c r="B74" s="173"/>
      <c r="C74" s="173"/>
      <c r="D74" s="173"/>
      <c r="E74" s="173"/>
      <c r="G74" s="179"/>
      <c r="H74" s="173"/>
      <c r="I74" s="173"/>
      <c r="J74" s="173"/>
      <c r="K74" s="173"/>
      <c r="L74" s="173"/>
    </row>
    <row r="75" spans="1:12" ht="16.5" customHeight="1" x14ac:dyDescent="0.2">
      <c r="A75" s="173"/>
      <c r="B75" s="173"/>
      <c r="C75" s="173"/>
      <c r="D75" s="173"/>
      <c r="E75" s="173"/>
      <c r="G75" s="179"/>
      <c r="H75" s="173"/>
      <c r="I75" s="173"/>
      <c r="J75" s="173"/>
      <c r="K75" s="173"/>
      <c r="L75" s="173"/>
    </row>
    <row r="76" spans="1:12" ht="16.5" customHeight="1" x14ac:dyDescent="0.2">
      <c r="A76" s="173"/>
      <c r="B76" s="173"/>
      <c r="C76" s="173"/>
      <c r="D76" s="173"/>
      <c r="E76" s="173"/>
      <c r="G76" s="179"/>
      <c r="H76" s="173"/>
      <c r="I76" s="173"/>
      <c r="J76" s="173"/>
      <c r="K76" s="173"/>
      <c r="L76" s="173"/>
    </row>
    <row r="77" spans="1:12" ht="16.5" customHeight="1" x14ac:dyDescent="0.2">
      <c r="H77" s="173"/>
      <c r="I77" s="173"/>
      <c r="J77" s="173"/>
      <c r="K77" s="173"/>
      <c r="L77" s="173"/>
    </row>
    <row r="78" spans="1:12" x14ac:dyDescent="0.2">
      <c r="G78" s="174"/>
      <c r="H78" s="173"/>
      <c r="I78" s="173"/>
      <c r="J78" s="173"/>
      <c r="K78" s="173"/>
      <c r="L78" s="173"/>
    </row>
    <row r="79" spans="1:12" x14ac:dyDescent="0.2">
      <c r="H79" s="173"/>
      <c r="I79" s="173"/>
      <c r="J79" s="173"/>
      <c r="K79" s="173"/>
      <c r="L79" s="173"/>
    </row>
    <row r="80" spans="1:12" x14ac:dyDescent="0.2">
      <c r="H80" s="173"/>
      <c r="I80" s="173"/>
      <c r="J80" s="173"/>
      <c r="K80" s="173"/>
      <c r="L80" s="173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0">
    <pageSetUpPr fitToPage="1"/>
  </sheetPr>
  <dimension ref="A1:M69"/>
  <sheetViews>
    <sheetView showGridLines="0" topLeftCell="A48" zoomScaleNormal="100" zoomScaleSheetLayoutView="55" workbookViewId="0">
      <selection sqref="A1:J1"/>
    </sheetView>
  </sheetViews>
  <sheetFormatPr defaultColWidth="9.140625"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0" customFormat="1" ht="14.85" customHeight="1" x14ac:dyDescent="0.2"/>
    <row r="3" spans="1:10" ht="13.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44579</v>
      </c>
    </row>
    <row r="5" spans="1:10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44651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152</v>
      </c>
    </row>
    <row r="9" spans="1:10" ht="14.85" customHeight="1" x14ac:dyDescent="0.2">
      <c r="A9" s="70"/>
      <c r="H9" s="264" t="s">
        <v>203</v>
      </c>
      <c r="I9" s="270"/>
    </row>
    <row r="10" spans="1:10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H10" s="271"/>
      <c r="I10" s="272"/>
    </row>
    <row r="11" spans="1:10" ht="29.45" customHeight="1" x14ac:dyDescent="0.2">
      <c r="A11" s="258" t="s">
        <v>9</v>
      </c>
      <c r="B11" s="258"/>
      <c r="C11" s="258"/>
      <c r="D11" s="258"/>
      <c r="E11" s="258"/>
      <c r="F11" s="258"/>
      <c r="G11" s="83" t="s">
        <v>204</v>
      </c>
      <c r="H11" s="271"/>
      <c r="I11" s="272"/>
    </row>
    <row r="12" spans="1:10" ht="14.85" customHeight="1" x14ac:dyDescent="0.2">
      <c r="A12" s="85" t="s">
        <v>11</v>
      </c>
      <c r="G12" s="83" t="s">
        <v>205</v>
      </c>
      <c r="H12" s="273"/>
      <c r="I12" s="274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6"/>
      <c r="I13" s="116"/>
    </row>
    <row r="14" spans="1:10" ht="14.85" customHeight="1" x14ac:dyDescent="0.2">
      <c r="A14" s="85" t="s">
        <v>15</v>
      </c>
      <c r="G14" s="83" t="s">
        <v>206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207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71"/>
      <c r="I19" s="172" t="s">
        <v>0</v>
      </c>
    </row>
    <row r="20" spans="1:13" ht="14.85" customHeight="1" x14ac:dyDescent="0.2">
      <c r="A20" s="68" t="s">
        <v>22</v>
      </c>
      <c r="E20" s="173"/>
      <c r="H20" s="171"/>
      <c r="I20" s="92">
        <v>10</v>
      </c>
    </row>
    <row r="21" spans="1:13" ht="15" customHeight="1" x14ac:dyDescent="0.2">
      <c r="A21" s="92" t="s">
        <v>23</v>
      </c>
      <c r="B21" s="95"/>
      <c r="C21" s="95"/>
      <c r="D21" s="69"/>
      <c r="E21" s="173"/>
      <c r="F21" s="70"/>
      <c r="G21" s="163" t="s">
        <v>208</v>
      </c>
      <c r="H21" s="171"/>
      <c r="I21" s="101"/>
      <c r="J21" s="80"/>
    </row>
    <row r="22" spans="1:13" ht="30" customHeight="1" x14ac:dyDescent="0.2">
      <c r="A22" s="92">
        <v>10</v>
      </c>
      <c r="B22" s="92"/>
      <c r="C22" s="95"/>
      <c r="D22" s="69"/>
      <c r="E22" s="173"/>
      <c r="F22" s="70"/>
      <c r="G22" s="193" t="s">
        <v>209</v>
      </c>
      <c r="H22" s="171"/>
      <c r="I22" s="101"/>
      <c r="J22" s="80"/>
      <c r="K22" s="173"/>
    </row>
    <row r="23" spans="1:13" ht="30" customHeight="1" x14ac:dyDescent="0.2">
      <c r="A23" s="92">
        <v>12</v>
      </c>
      <c r="B23" s="92"/>
      <c r="C23" s="95"/>
      <c r="D23" s="69"/>
      <c r="E23" s="173"/>
      <c r="F23" s="70"/>
      <c r="G23" s="193" t="s">
        <v>210</v>
      </c>
      <c r="H23" s="171"/>
      <c r="I23" s="101"/>
      <c r="J23" s="80"/>
      <c r="K23" s="173"/>
    </row>
    <row r="24" spans="1:13" ht="30" customHeight="1" x14ac:dyDescent="0.2">
      <c r="A24" s="92">
        <v>13</v>
      </c>
      <c r="B24" s="92"/>
      <c r="C24" s="95"/>
      <c r="D24" s="69"/>
      <c r="E24" s="173"/>
      <c r="F24" s="70"/>
      <c r="G24" s="193" t="s">
        <v>211</v>
      </c>
      <c r="H24" s="171"/>
      <c r="I24" s="101"/>
      <c r="J24" s="80"/>
      <c r="K24" s="173"/>
    </row>
    <row r="25" spans="1:13" ht="14.85" customHeight="1" x14ac:dyDescent="0.2">
      <c r="A25" s="209"/>
      <c r="B25" s="209"/>
      <c r="C25" s="209"/>
      <c r="D25" s="210"/>
      <c r="E25" s="173"/>
      <c r="F25" s="70"/>
      <c r="G25" s="210"/>
      <c r="H25" s="171"/>
      <c r="I25" s="173"/>
      <c r="J25" s="80"/>
      <c r="K25" s="173"/>
    </row>
    <row r="26" spans="1:13" ht="30" customHeight="1" x14ac:dyDescent="0.2">
      <c r="A26" s="92">
        <v>15</v>
      </c>
      <c r="B26" s="92"/>
      <c r="C26" s="92"/>
      <c r="D26" s="69"/>
      <c r="E26" s="173"/>
      <c r="F26" s="70"/>
      <c r="G26" s="211" t="s">
        <v>212</v>
      </c>
      <c r="H26" s="171"/>
      <c r="I26" s="206">
        <f>IF(I21=0,0,I22/I21*100)</f>
        <v>0</v>
      </c>
      <c r="J26" s="68" t="s">
        <v>200</v>
      </c>
      <c r="K26" s="173"/>
    </row>
    <row r="27" spans="1:13" ht="14.85" customHeight="1" x14ac:dyDescent="0.2">
      <c r="A27" s="209"/>
      <c r="B27" s="209"/>
      <c r="C27" s="209"/>
      <c r="D27" s="210"/>
      <c r="E27" s="173"/>
      <c r="F27" s="210"/>
      <c r="G27" s="174"/>
      <c r="H27" s="175"/>
      <c r="I27" s="173"/>
      <c r="J27" s="80"/>
      <c r="K27" s="173"/>
    </row>
    <row r="28" spans="1:13" ht="14.85" customHeight="1" x14ac:dyDescent="0.2">
      <c r="A28" s="176"/>
      <c r="B28" s="176"/>
      <c r="C28" s="176"/>
      <c r="D28" s="173"/>
      <c r="E28" s="173"/>
      <c r="F28" s="120"/>
      <c r="G28" s="212"/>
      <c r="H28" s="173"/>
      <c r="I28" s="156"/>
      <c r="J28" s="173"/>
      <c r="K28" s="173"/>
    </row>
    <row r="29" spans="1:13" ht="30.75" customHeight="1" x14ac:dyDescent="0.2">
      <c r="A29" s="92">
        <v>25</v>
      </c>
      <c r="B29" s="92"/>
      <c r="C29" s="92"/>
      <c r="D29" s="69"/>
      <c r="E29" s="173"/>
      <c r="G29" s="193" t="s">
        <v>213</v>
      </c>
      <c r="H29" s="81"/>
      <c r="I29" s="101"/>
      <c r="J29" s="80"/>
      <c r="K29" s="173"/>
      <c r="L29" s="173"/>
      <c r="M29" s="173"/>
    </row>
    <row r="30" spans="1:13" ht="15" customHeight="1" x14ac:dyDescent="0.2">
      <c r="A30" s="209"/>
      <c r="B30" s="209"/>
      <c r="C30" s="209"/>
      <c r="D30" s="210"/>
      <c r="E30" s="210"/>
      <c r="G30" s="210"/>
      <c r="H30" s="81"/>
      <c r="I30" s="173"/>
      <c r="J30" s="80"/>
      <c r="K30" s="173"/>
      <c r="L30" s="173"/>
      <c r="M30" s="173"/>
    </row>
    <row r="31" spans="1:13" ht="14.85" customHeight="1" x14ac:dyDescent="0.2">
      <c r="A31" s="210"/>
      <c r="B31" s="210"/>
      <c r="C31" s="210"/>
      <c r="D31" s="210"/>
      <c r="E31" s="210"/>
      <c r="F31" s="210"/>
      <c r="G31" s="210"/>
      <c r="H31" s="81"/>
      <c r="I31" s="210"/>
      <c r="J31" s="80"/>
      <c r="K31" s="173"/>
    </row>
    <row r="32" spans="1:13" ht="14.85" customHeight="1" x14ac:dyDescent="0.2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</row>
    <row r="33" spans="1:11" ht="14.85" customHeight="1" x14ac:dyDescent="0.2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</row>
    <row r="34" spans="1:11" ht="14.85" customHeight="1" x14ac:dyDescent="0.2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</row>
    <row r="35" spans="1:11" ht="14.85" customHeight="1" x14ac:dyDescent="0.2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</row>
    <row r="36" spans="1:11" ht="14.85" customHeight="1" x14ac:dyDescent="0.2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</row>
    <row r="37" spans="1:11" ht="14.85" customHeight="1" x14ac:dyDescent="0.2">
      <c r="A37" s="173"/>
      <c r="B37" s="173"/>
      <c r="C37" s="173"/>
      <c r="D37" s="173"/>
      <c r="E37" s="173"/>
      <c r="F37" s="173"/>
      <c r="G37" s="173"/>
      <c r="H37" s="173"/>
      <c r="I37" s="173"/>
      <c r="J37" s="173"/>
      <c r="K37" s="173"/>
    </row>
    <row r="38" spans="1:11" ht="14.85" customHeight="1" x14ac:dyDescent="0.2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</row>
    <row r="39" spans="1:11" ht="14.85" customHeight="1" x14ac:dyDescent="0.2">
      <c r="A39" s="173"/>
      <c r="B39" s="173"/>
      <c r="C39" s="173"/>
      <c r="D39" s="173"/>
      <c r="E39" s="173"/>
      <c r="F39" s="173"/>
      <c r="G39" s="173"/>
      <c r="H39" s="173"/>
      <c r="I39" s="173"/>
      <c r="J39" s="80"/>
      <c r="K39" s="173"/>
    </row>
    <row r="40" spans="1:11" ht="14.85" customHeight="1" x14ac:dyDescent="0.2">
      <c r="A40" s="173"/>
      <c r="B40" s="173"/>
      <c r="C40" s="173"/>
      <c r="D40" s="173"/>
      <c r="E40" s="173"/>
      <c r="F40" s="173"/>
      <c r="G40" s="84"/>
      <c r="H40" s="173"/>
      <c r="I40" s="173"/>
      <c r="J40" s="80"/>
      <c r="K40" s="173"/>
    </row>
    <row r="41" spans="1:11" ht="14.85" customHeight="1" x14ac:dyDescent="0.2">
      <c r="A41" s="173"/>
      <c r="B41" s="173"/>
      <c r="C41" s="173"/>
      <c r="D41" s="173"/>
      <c r="E41" s="173"/>
      <c r="F41" s="173"/>
      <c r="G41" s="84"/>
      <c r="H41" s="173"/>
      <c r="I41" s="173"/>
      <c r="J41" s="80"/>
      <c r="K41" s="173"/>
    </row>
    <row r="42" spans="1:11" ht="14.85" customHeight="1" x14ac:dyDescent="0.2">
      <c r="A42" s="173"/>
      <c r="B42" s="173"/>
      <c r="C42" s="173"/>
      <c r="D42" s="173"/>
      <c r="E42" s="173"/>
      <c r="F42" s="173"/>
      <c r="G42" s="84"/>
      <c r="H42" s="173"/>
      <c r="I42" s="173"/>
      <c r="J42" s="80"/>
      <c r="K42" s="173"/>
    </row>
    <row r="43" spans="1:11" ht="16.5" customHeight="1" x14ac:dyDescent="0.2">
      <c r="A43" s="173"/>
      <c r="B43" s="173"/>
      <c r="C43" s="173"/>
      <c r="D43" s="173"/>
      <c r="E43" s="173"/>
      <c r="F43" s="173"/>
      <c r="G43" s="84"/>
      <c r="H43" s="173"/>
      <c r="I43" s="173"/>
      <c r="J43" s="80"/>
      <c r="K43" s="173"/>
    </row>
    <row r="44" spans="1:11" ht="16.5" customHeight="1" x14ac:dyDescent="0.2">
      <c r="A44" s="173"/>
      <c r="B44" s="173"/>
      <c r="C44" s="173"/>
      <c r="D44" s="173"/>
      <c r="E44" s="173"/>
      <c r="F44" s="173"/>
      <c r="G44" s="173"/>
      <c r="H44" s="173"/>
      <c r="I44" s="173"/>
      <c r="J44" s="80"/>
      <c r="K44" s="173"/>
    </row>
    <row r="45" spans="1:11" ht="16.5" customHeight="1" x14ac:dyDescent="0.2">
      <c r="A45" s="173"/>
      <c r="B45" s="173"/>
      <c r="C45" s="173"/>
      <c r="D45" s="173"/>
      <c r="E45" s="173"/>
      <c r="F45" s="173"/>
      <c r="G45" s="173"/>
      <c r="H45" s="173"/>
      <c r="I45" s="173"/>
      <c r="J45" s="80"/>
      <c r="K45" s="173"/>
    </row>
    <row r="46" spans="1:11" ht="16.5" customHeight="1" x14ac:dyDescent="0.2">
      <c r="A46" s="173"/>
      <c r="B46" s="173"/>
      <c r="C46" s="173"/>
      <c r="D46" s="173"/>
      <c r="E46" s="173"/>
      <c r="F46" s="173"/>
      <c r="G46" s="173"/>
      <c r="H46" s="173"/>
      <c r="I46" s="173"/>
      <c r="J46" s="80"/>
      <c r="K46" s="173"/>
    </row>
    <row r="47" spans="1:11" ht="16.5" customHeight="1" x14ac:dyDescent="0.2">
      <c r="A47" s="173"/>
      <c r="B47" s="173"/>
      <c r="C47" s="173"/>
      <c r="D47" s="173"/>
      <c r="E47" s="173"/>
      <c r="F47" s="173"/>
      <c r="G47" s="173"/>
      <c r="H47" s="173"/>
      <c r="I47" s="173"/>
      <c r="J47" s="80"/>
      <c r="K47" s="173"/>
    </row>
    <row r="48" spans="1:11" ht="16.5" customHeight="1" x14ac:dyDescent="0.2">
      <c r="A48" s="173"/>
      <c r="B48" s="173"/>
      <c r="C48" s="173"/>
      <c r="D48" s="173"/>
      <c r="E48" s="173"/>
      <c r="F48" s="173"/>
      <c r="G48" s="173"/>
      <c r="H48" s="173"/>
      <c r="I48" s="173"/>
      <c r="J48" s="80"/>
      <c r="K48" s="173"/>
    </row>
    <row r="49" spans="1:12" ht="16.5" customHeight="1" x14ac:dyDescent="0.2">
      <c r="A49" s="173"/>
      <c r="B49" s="173"/>
      <c r="C49" s="173"/>
      <c r="D49" s="173"/>
      <c r="E49" s="173"/>
      <c r="F49" s="173"/>
      <c r="G49" s="173"/>
      <c r="H49" s="173"/>
      <c r="I49" s="173"/>
      <c r="J49" s="80"/>
      <c r="K49" s="173"/>
    </row>
    <row r="50" spans="1:12" ht="16.5" customHeight="1" x14ac:dyDescent="0.2">
      <c r="A50" s="173"/>
      <c r="B50" s="173"/>
      <c r="C50" s="173"/>
      <c r="D50" s="173"/>
      <c r="E50" s="173"/>
      <c r="F50" s="173"/>
      <c r="G50" s="173"/>
      <c r="H50" s="173"/>
      <c r="I50" s="173"/>
      <c r="J50" s="80"/>
      <c r="K50" s="173"/>
    </row>
    <row r="51" spans="1:12" ht="16.5" customHeight="1" x14ac:dyDescent="0.2">
      <c r="A51" s="173"/>
      <c r="B51" s="173"/>
      <c r="C51" s="173"/>
      <c r="D51" s="173"/>
      <c r="E51" s="173"/>
      <c r="F51" s="173"/>
      <c r="G51" s="173"/>
      <c r="H51" s="173"/>
      <c r="I51" s="173"/>
      <c r="J51" s="80"/>
      <c r="K51" s="173"/>
    </row>
    <row r="52" spans="1:12" ht="16.5" customHeight="1" x14ac:dyDescent="0.2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</row>
    <row r="53" spans="1:12" ht="16.5" customHeight="1" x14ac:dyDescent="0.2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</row>
    <row r="54" spans="1:12" ht="16.5" customHeight="1" x14ac:dyDescent="0.2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</row>
    <row r="55" spans="1:12" ht="16.5" customHeight="1" x14ac:dyDescent="0.2">
      <c r="A55" s="173"/>
      <c r="B55" s="173"/>
      <c r="C55" s="173"/>
      <c r="D55" s="173"/>
      <c r="E55" s="173"/>
      <c r="F55" s="173"/>
      <c r="G55" s="173"/>
      <c r="H55" s="173"/>
      <c r="I55" s="173"/>
      <c r="J55" s="173"/>
    </row>
    <row r="56" spans="1:12" ht="16.5" customHeight="1" x14ac:dyDescent="0.2">
      <c r="A56" s="173"/>
      <c r="B56" s="173"/>
      <c r="C56" s="173"/>
      <c r="D56" s="173"/>
      <c r="E56" s="173"/>
      <c r="F56" s="173"/>
      <c r="G56" s="173"/>
      <c r="H56" s="173"/>
      <c r="I56" s="173"/>
      <c r="J56" s="173"/>
    </row>
    <row r="57" spans="1:12" ht="16.5" customHeight="1" x14ac:dyDescent="0.2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</row>
    <row r="58" spans="1:12" ht="16.5" customHeight="1" x14ac:dyDescent="0.2">
      <c r="A58" s="173"/>
      <c r="B58" s="173"/>
      <c r="C58" s="173"/>
      <c r="D58" s="173"/>
      <c r="E58" s="173"/>
      <c r="F58" s="173"/>
      <c r="G58" s="173"/>
      <c r="H58" s="173"/>
      <c r="I58" s="173"/>
      <c r="J58" s="173"/>
    </row>
    <row r="59" spans="1:12" ht="16.5" customHeight="1" x14ac:dyDescent="0.2">
      <c r="A59" s="173"/>
      <c r="B59" s="173"/>
      <c r="C59" s="173"/>
      <c r="D59" s="173"/>
      <c r="E59" s="173"/>
      <c r="F59" s="173"/>
      <c r="G59" s="173"/>
      <c r="H59" s="173"/>
      <c r="I59" s="173"/>
      <c r="J59" s="173"/>
    </row>
    <row r="60" spans="1:12" ht="16.5" customHeight="1" x14ac:dyDescent="0.2">
      <c r="A60" s="173"/>
      <c r="B60" s="173"/>
      <c r="C60" s="173"/>
      <c r="D60" s="173"/>
      <c r="E60" s="173"/>
      <c r="F60" s="173"/>
      <c r="G60" s="173"/>
      <c r="H60" s="173"/>
      <c r="I60" s="173"/>
      <c r="J60" s="173"/>
    </row>
    <row r="61" spans="1:12" ht="16.5" customHeight="1" x14ac:dyDescent="0.2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</row>
    <row r="62" spans="1:12" ht="16.5" customHeight="1" x14ac:dyDescent="0.2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</row>
    <row r="63" spans="1:12" ht="16.5" customHeight="1" x14ac:dyDescent="0.2">
      <c r="A63" s="173"/>
      <c r="B63" s="173"/>
      <c r="C63" s="173"/>
      <c r="D63" s="173"/>
      <c r="E63" s="173"/>
      <c r="G63" s="179"/>
      <c r="H63" s="173"/>
      <c r="I63" s="173"/>
      <c r="J63" s="173"/>
      <c r="K63" s="173"/>
      <c r="L63" s="173"/>
    </row>
    <row r="64" spans="1:12" ht="16.5" customHeight="1" x14ac:dyDescent="0.2">
      <c r="A64" s="173"/>
      <c r="B64" s="173"/>
      <c r="C64" s="173"/>
      <c r="D64" s="173"/>
      <c r="E64" s="173"/>
      <c r="G64" s="179"/>
      <c r="H64" s="173"/>
      <c r="I64" s="173"/>
      <c r="J64" s="173"/>
      <c r="K64" s="173"/>
      <c r="L64" s="173"/>
    </row>
    <row r="65" spans="1:12" ht="16.5" customHeight="1" x14ac:dyDescent="0.2">
      <c r="A65" s="173"/>
      <c r="B65" s="173"/>
      <c r="C65" s="173"/>
      <c r="D65" s="173"/>
      <c r="E65" s="173"/>
      <c r="G65" s="179"/>
      <c r="H65" s="173"/>
      <c r="I65" s="173"/>
      <c r="J65" s="173"/>
      <c r="K65" s="173"/>
      <c r="L65" s="173"/>
    </row>
    <row r="66" spans="1:12" ht="16.5" customHeight="1" x14ac:dyDescent="0.2">
      <c r="H66" s="173"/>
      <c r="I66" s="173"/>
      <c r="J66" s="173"/>
      <c r="K66" s="173"/>
      <c r="L66" s="173"/>
    </row>
    <row r="67" spans="1:12" x14ac:dyDescent="0.2">
      <c r="G67" s="174"/>
      <c r="H67" s="173"/>
      <c r="I67" s="173"/>
      <c r="J67" s="173"/>
      <c r="K67" s="173"/>
      <c r="L67" s="173"/>
    </row>
    <row r="68" spans="1:12" x14ac:dyDescent="0.2">
      <c r="H68" s="173"/>
      <c r="I68" s="173"/>
      <c r="J68" s="173"/>
      <c r="K68" s="173"/>
      <c r="L68" s="173"/>
    </row>
    <row r="69" spans="1:12" x14ac:dyDescent="0.2">
      <c r="H69" s="173"/>
      <c r="I69" s="173"/>
      <c r="J69" s="173"/>
      <c r="K69" s="173"/>
      <c r="L69" s="173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1">
    <pageSetUpPr fitToPage="1"/>
  </sheetPr>
  <dimension ref="A1:M68"/>
  <sheetViews>
    <sheetView showGridLines="0" topLeftCell="A53" zoomScaleNormal="100" zoomScaleSheetLayoutView="55" workbookViewId="0">
      <selection sqref="A1:J1"/>
    </sheetView>
  </sheetViews>
  <sheetFormatPr defaultColWidth="9.140625"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44579</v>
      </c>
    </row>
    <row r="5" spans="1:10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44651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152</v>
      </c>
    </row>
    <row r="9" spans="1:10" ht="14.85" customHeight="1" x14ac:dyDescent="0.2">
      <c r="A9" s="70"/>
      <c r="H9" s="264" t="s">
        <v>214</v>
      </c>
      <c r="I9" s="270"/>
    </row>
    <row r="10" spans="1:10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H10" s="271"/>
      <c r="I10" s="272"/>
    </row>
    <row r="11" spans="1:10" ht="29.45" customHeight="1" x14ac:dyDescent="0.2">
      <c r="A11" s="258" t="s">
        <v>9</v>
      </c>
      <c r="B11" s="258"/>
      <c r="C11" s="258"/>
      <c r="D11" s="258"/>
      <c r="E11" s="258"/>
      <c r="F11" s="258"/>
      <c r="G11" s="83">
        <v>401</v>
      </c>
      <c r="H11" s="271"/>
      <c r="I11" s="272"/>
    </row>
    <row r="12" spans="1:10" ht="14.85" customHeight="1" x14ac:dyDescent="0.2">
      <c r="A12" s="85" t="s">
        <v>11</v>
      </c>
      <c r="G12" s="83" t="s">
        <v>12</v>
      </c>
      <c r="H12" s="273"/>
      <c r="I12" s="274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6"/>
      <c r="I13" s="116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155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71"/>
      <c r="I19" s="172" t="s">
        <v>0</v>
      </c>
    </row>
    <row r="20" spans="1:13" ht="14.85" customHeight="1" x14ac:dyDescent="0.2">
      <c r="A20" s="68" t="s">
        <v>22</v>
      </c>
      <c r="E20" s="173"/>
      <c r="H20" s="171"/>
      <c r="I20" s="92">
        <v>10</v>
      </c>
    </row>
    <row r="21" spans="1:13" ht="14.85" customHeight="1" x14ac:dyDescent="0.2">
      <c r="A21" s="92" t="s">
        <v>23</v>
      </c>
      <c r="B21" s="92" t="s">
        <v>23</v>
      </c>
      <c r="C21" s="94"/>
      <c r="D21" s="69"/>
      <c r="E21" s="173"/>
      <c r="F21" s="70"/>
      <c r="G21" s="68" t="s">
        <v>215</v>
      </c>
      <c r="H21" s="171"/>
      <c r="I21" s="101"/>
    </row>
    <row r="22" spans="1:13" ht="14.85" customHeight="1" x14ac:dyDescent="0.2">
      <c r="A22" s="92" t="s">
        <v>23</v>
      </c>
      <c r="B22" s="92">
        <v>10</v>
      </c>
      <c r="C22" s="123"/>
      <c r="D22" s="69"/>
      <c r="E22" s="173"/>
      <c r="F22" s="70"/>
      <c r="G22" s="68" t="s">
        <v>216</v>
      </c>
      <c r="H22" s="171"/>
      <c r="I22" s="101"/>
      <c r="J22" s="80"/>
    </row>
    <row r="23" spans="1:13" ht="30" customHeight="1" x14ac:dyDescent="0.2">
      <c r="A23" s="92" t="s">
        <v>23</v>
      </c>
      <c r="B23" s="92"/>
      <c r="C23" s="123"/>
      <c r="D23" s="69"/>
      <c r="E23" s="173"/>
      <c r="F23" s="70"/>
      <c r="G23" s="68" t="s">
        <v>217</v>
      </c>
      <c r="H23" s="171"/>
      <c r="I23" s="106">
        <f>I21+I22</f>
        <v>0</v>
      </c>
      <c r="J23" s="80"/>
      <c r="K23" s="173"/>
    </row>
    <row r="24" spans="1:13" ht="15" customHeight="1" x14ac:dyDescent="0.2">
      <c r="A24"/>
      <c r="B24"/>
      <c r="C24" s="70"/>
      <c r="D24" s="70"/>
      <c r="E24" s="173"/>
      <c r="F24" s="70"/>
      <c r="G24" s="70"/>
      <c r="H24" s="70"/>
      <c r="I24" s="70"/>
      <c r="J24" s="80"/>
      <c r="K24" s="173"/>
    </row>
    <row r="25" spans="1:13" ht="15" customHeight="1" x14ac:dyDescent="0.2">
      <c r="A25" s="92">
        <v>10</v>
      </c>
      <c r="B25" s="92" t="s">
        <v>23</v>
      </c>
      <c r="C25" s="94"/>
      <c r="D25" s="69"/>
      <c r="E25" s="173"/>
      <c r="G25" s="68" t="s">
        <v>218</v>
      </c>
      <c r="H25" s="81"/>
      <c r="I25" s="101"/>
      <c r="J25" s="80"/>
      <c r="K25" s="173"/>
    </row>
    <row r="26" spans="1:13" ht="15" customHeight="1" x14ac:dyDescent="0.2">
      <c r="A26" s="92">
        <v>10</v>
      </c>
      <c r="B26" s="95">
        <v>10</v>
      </c>
      <c r="C26" s="94"/>
      <c r="D26" s="69"/>
      <c r="E26" s="173"/>
      <c r="F26" s="120"/>
      <c r="G26" s="68" t="s">
        <v>219</v>
      </c>
      <c r="H26" s="173"/>
      <c r="I26" s="101"/>
      <c r="J26" s="173"/>
      <c r="K26" s="173"/>
    </row>
    <row r="27" spans="1:13" ht="15" customHeight="1" x14ac:dyDescent="0.2">
      <c r="A27" s="92">
        <v>10</v>
      </c>
      <c r="B27" s="95">
        <v>15</v>
      </c>
      <c r="C27" s="94"/>
      <c r="D27" s="69"/>
      <c r="E27" s="173"/>
      <c r="F27" s="120"/>
      <c r="G27" s="68" t="s">
        <v>220</v>
      </c>
      <c r="H27" s="173"/>
      <c r="I27" s="101"/>
      <c r="J27" s="173"/>
      <c r="K27" s="173"/>
    </row>
    <row r="28" spans="1:13" ht="15" customHeight="1" x14ac:dyDescent="0.2">
      <c r="A28" s="92">
        <v>10</v>
      </c>
      <c r="B28" s="95"/>
      <c r="C28" s="94"/>
      <c r="D28" s="69"/>
      <c r="E28" s="173"/>
      <c r="G28" s="213" t="s">
        <v>221</v>
      </c>
      <c r="H28" s="175"/>
      <c r="I28" s="197">
        <f>I25+I26+I27</f>
        <v>0</v>
      </c>
      <c r="J28" s="80"/>
      <c r="K28" s="173"/>
      <c r="L28" s="173"/>
      <c r="M28" s="173"/>
    </row>
    <row r="29" spans="1:13" ht="15" customHeight="1" x14ac:dyDescent="0.2">
      <c r="A29"/>
      <c r="B29"/>
      <c r="C29" s="70"/>
      <c r="D29" s="70"/>
      <c r="E29" s="173"/>
      <c r="F29" s="70"/>
      <c r="G29" s="198"/>
      <c r="H29" s="81"/>
      <c r="I29" s="201"/>
      <c r="J29" s="80"/>
      <c r="K29" s="173"/>
      <c r="L29" s="173"/>
      <c r="M29" s="173"/>
    </row>
    <row r="30" spans="1:13" ht="15" customHeight="1" x14ac:dyDescent="0.2">
      <c r="A30" s="92">
        <v>15</v>
      </c>
      <c r="B30" s="92"/>
      <c r="C30" s="123"/>
      <c r="D30" s="69"/>
      <c r="E30" s="173"/>
      <c r="G30" s="148" t="s">
        <v>155</v>
      </c>
      <c r="H30" s="81"/>
      <c r="I30" s="106">
        <f>I23-I28</f>
        <v>0</v>
      </c>
      <c r="J30" s="80"/>
      <c r="K30" s="173"/>
    </row>
    <row r="31" spans="1:13" ht="15" customHeight="1" x14ac:dyDescent="0.2">
      <c r="A31" s="195"/>
      <c r="B31" s="195"/>
      <c r="C31" s="70"/>
      <c r="D31" s="70"/>
      <c r="E31" s="70"/>
      <c r="F31" s="70"/>
      <c r="G31" s="70"/>
      <c r="H31" s="81"/>
      <c r="I31" s="202"/>
      <c r="J31" s="80"/>
      <c r="K31" s="173"/>
    </row>
    <row r="32" spans="1:13" ht="14.85" customHeight="1" x14ac:dyDescent="0.2">
      <c r="A32" s="173"/>
      <c r="B32" s="173"/>
      <c r="C32" s="173"/>
      <c r="D32" s="173"/>
      <c r="E32" s="173"/>
      <c r="F32" s="173"/>
      <c r="G32" s="207"/>
      <c r="H32" s="173"/>
      <c r="I32" s="173"/>
      <c r="J32" s="173"/>
      <c r="K32" s="173"/>
    </row>
    <row r="33" spans="1:11" ht="14.85" customHeight="1" x14ac:dyDescent="0.2">
      <c r="A33" s="173"/>
      <c r="B33" s="173"/>
      <c r="C33" s="173"/>
      <c r="D33" s="173"/>
      <c r="E33" s="173"/>
      <c r="F33" s="173"/>
      <c r="G33" s="214"/>
      <c r="H33" s="173"/>
      <c r="I33" s="173"/>
      <c r="J33" s="173"/>
      <c r="K33" s="173"/>
    </row>
    <row r="34" spans="1:11" ht="14.85" customHeight="1" x14ac:dyDescent="0.2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</row>
    <row r="35" spans="1:11" ht="14.85" customHeight="1" x14ac:dyDescent="0.2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</row>
    <row r="36" spans="1:11" ht="14.85" customHeight="1" x14ac:dyDescent="0.2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</row>
    <row r="37" spans="1:11" ht="14.85" customHeight="1" x14ac:dyDescent="0.2">
      <c r="A37" s="173"/>
      <c r="B37" s="173"/>
      <c r="C37" s="173"/>
      <c r="D37" s="173"/>
      <c r="E37" s="173"/>
      <c r="F37" s="173"/>
      <c r="G37" s="173"/>
      <c r="H37" s="173"/>
      <c r="I37" s="173"/>
      <c r="J37" s="173"/>
      <c r="K37" s="173"/>
    </row>
    <row r="38" spans="1:11" ht="14.85" customHeight="1" x14ac:dyDescent="0.2">
      <c r="A38" s="173"/>
      <c r="B38" s="173"/>
      <c r="C38" s="173"/>
      <c r="D38" s="173"/>
      <c r="E38" s="173"/>
      <c r="F38" s="173"/>
      <c r="G38" s="173"/>
      <c r="H38" s="173"/>
      <c r="I38" s="173"/>
      <c r="J38" s="80"/>
      <c r="K38" s="173"/>
    </row>
    <row r="39" spans="1:11" ht="14.85" customHeight="1" x14ac:dyDescent="0.2">
      <c r="A39" s="173"/>
      <c r="B39" s="173"/>
      <c r="C39" s="173"/>
      <c r="D39" s="173"/>
      <c r="E39" s="173"/>
      <c r="F39" s="173"/>
      <c r="G39" s="84"/>
      <c r="H39" s="173"/>
      <c r="I39" s="173"/>
      <c r="J39" s="80"/>
      <c r="K39" s="173"/>
    </row>
    <row r="40" spans="1:11" ht="14.85" customHeight="1" x14ac:dyDescent="0.2">
      <c r="A40" s="173"/>
      <c r="B40" s="173"/>
      <c r="C40" s="173"/>
      <c r="D40" s="173"/>
      <c r="E40" s="173"/>
      <c r="F40" s="173"/>
      <c r="G40" s="84"/>
      <c r="H40" s="173"/>
      <c r="I40" s="173"/>
      <c r="J40" s="80"/>
      <c r="K40" s="173"/>
    </row>
    <row r="41" spans="1:11" ht="14.85" customHeight="1" x14ac:dyDescent="0.2">
      <c r="A41" s="173"/>
      <c r="B41" s="173"/>
      <c r="C41" s="173"/>
      <c r="D41" s="173"/>
      <c r="E41" s="173"/>
      <c r="F41" s="173"/>
      <c r="G41" s="84"/>
      <c r="H41" s="173"/>
      <c r="I41" s="173"/>
      <c r="J41" s="80"/>
      <c r="K41" s="173"/>
    </row>
    <row r="42" spans="1:11" ht="16.5" customHeight="1" x14ac:dyDescent="0.2">
      <c r="A42" s="173"/>
      <c r="B42" s="173"/>
      <c r="C42" s="173"/>
      <c r="D42" s="173"/>
      <c r="E42" s="173"/>
      <c r="F42" s="173"/>
      <c r="G42" s="84"/>
      <c r="H42" s="173"/>
      <c r="I42" s="173"/>
      <c r="J42" s="80"/>
      <c r="K42" s="173"/>
    </row>
    <row r="43" spans="1:11" ht="16.5" customHeight="1" x14ac:dyDescent="0.2">
      <c r="A43" s="173"/>
      <c r="B43" s="173"/>
      <c r="C43" s="173"/>
      <c r="D43" s="173"/>
      <c r="E43" s="173"/>
      <c r="F43" s="173"/>
      <c r="G43" s="173"/>
      <c r="H43" s="173"/>
      <c r="I43" s="173"/>
      <c r="J43" s="80"/>
      <c r="K43" s="173"/>
    </row>
    <row r="44" spans="1:11" ht="16.5" customHeight="1" x14ac:dyDescent="0.2">
      <c r="A44" s="173"/>
      <c r="B44" s="173"/>
      <c r="C44" s="173"/>
      <c r="D44" s="173"/>
      <c r="E44" s="173"/>
      <c r="F44" s="173"/>
      <c r="G44" s="173"/>
      <c r="H44" s="173"/>
      <c r="I44" s="173"/>
      <c r="J44" s="80"/>
      <c r="K44" s="173"/>
    </row>
    <row r="45" spans="1:11" ht="16.5" customHeight="1" x14ac:dyDescent="0.2">
      <c r="A45" s="173"/>
      <c r="B45" s="173"/>
      <c r="C45" s="173"/>
      <c r="D45" s="173"/>
      <c r="E45" s="173"/>
      <c r="F45" s="173"/>
      <c r="G45" s="173"/>
      <c r="H45" s="173"/>
      <c r="I45" s="173"/>
      <c r="J45" s="80"/>
      <c r="K45" s="173"/>
    </row>
    <row r="46" spans="1:11" ht="16.5" customHeight="1" x14ac:dyDescent="0.2">
      <c r="A46" s="173"/>
      <c r="B46" s="173"/>
      <c r="C46" s="173"/>
      <c r="D46" s="173"/>
      <c r="E46" s="173"/>
      <c r="F46" s="173"/>
      <c r="G46" s="173"/>
      <c r="H46" s="173"/>
      <c r="I46" s="173"/>
      <c r="J46" s="80"/>
      <c r="K46" s="173"/>
    </row>
    <row r="47" spans="1:11" ht="16.5" customHeight="1" x14ac:dyDescent="0.2">
      <c r="A47" s="173"/>
      <c r="B47" s="173"/>
      <c r="C47" s="173"/>
      <c r="D47" s="173"/>
      <c r="E47" s="173"/>
      <c r="F47" s="173"/>
      <c r="G47" s="173"/>
      <c r="H47" s="173"/>
      <c r="I47" s="173"/>
      <c r="J47" s="80"/>
      <c r="K47" s="173"/>
    </row>
    <row r="48" spans="1:11" ht="16.5" customHeight="1" x14ac:dyDescent="0.2">
      <c r="A48" s="173"/>
      <c r="B48" s="173"/>
      <c r="C48" s="173"/>
      <c r="D48" s="173"/>
      <c r="E48" s="173"/>
      <c r="F48" s="173"/>
      <c r="G48" s="173"/>
      <c r="H48" s="173"/>
      <c r="I48" s="173"/>
      <c r="J48" s="80"/>
      <c r="K48" s="173"/>
    </row>
    <row r="49" spans="1:12" ht="16.5" customHeight="1" x14ac:dyDescent="0.2">
      <c r="A49" s="173"/>
      <c r="B49" s="173"/>
      <c r="C49" s="173"/>
      <c r="D49" s="173"/>
      <c r="E49" s="173"/>
      <c r="F49" s="173"/>
      <c r="G49" s="173"/>
      <c r="H49" s="173"/>
      <c r="I49" s="173"/>
      <c r="J49" s="80"/>
      <c r="K49" s="173"/>
    </row>
    <row r="50" spans="1:12" ht="16.5" customHeight="1" x14ac:dyDescent="0.2">
      <c r="A50" s="173"/>
      <c r="B50" s="173"/>
      <c r="C50" s="173"/>
      <c r="D50" s="173"/>
      <c r="E50" s="173"/>
      <c r="F50" s="173"/>
      <c r="G50" s="173"/>
      <c r="H50" s="173"/>
      <c r="I50" s="173"/>
      <c r="J50" s="80"/>
      <c r="K50" s="173"/>
    </row>
    <row r="51" spans="1:12" ht="16.5" customHeight="1" x14ac:dyDescent="0.2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</row>
    <row r="52" spans="1:12" ht="16.5" customHeight="1" x14ac:dyDescent="0.2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</row>
    <row r="53" spans="1:12" ht="16.5" customHeight="1" x14ac:dyDescent="0.2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</row>
    <row r="54" spans="1:12" ht="16.5" customHeight="1" x14ac:dyDescent="0.2">
      <c r="A54" s="173"/>
      <c r="B54" s="173"/>
      <c r="C54" s="173"/>
      <c r="D54" s="173"/>
      <c r="E54" s="173"/>
      <c r="F54" s="173"/>
      <c r="G54" s="173"/>
      <c r="H54" s="173"/>
      <c r="I54" s="173"/>
      <c r="J54" s="173"/>
    </row>
    <row r="55" spans="1:12" ht="16.5" customHeight="1" x14ac:dyDescent="0.2">
      <c r="A55" s="173"/>
      <c r="B55" s="173"/>
      <c r="C55" s="173"/>
      <c r="D55" s="173"/>
      <c r="E55" s="173"/>
      <c r="F55" s="173"/>
      <c r="G55" s="173"/>
      <c r="H55" s="173"/>
      <c r="I55" s="173"/>
      <c r="J55" s="173"/>
    </row>
    <row r="56" spans="1:12" ht="16.5" customHeight="1" x14ac:dyDescent="0.2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</row>
    <row r="57" spans="1:12" ht="16.5" customHeight="1" x14ac:dyDescent="0.2">
      <c r="A57" s="173"/>
      <c r="B57" s="173"/>
      <c r="C57" s="173"/>
      <c r="D57" s="173"/>
      <c r="E57" s="173"/>
      <c r="F57" s="173"/>
      <c r="G57" s="173"/>
      <c r="H57" s="173"/>
      <c r="I57" s="173"/>
      <c r="J57" s="173"/>
    </row>
    <row r="58" spans="1:12" ht="16.5" customHeight="1" x14ac:dyDescent="0.2">
      <c r="A58" s="173"/>
      <c r="B58" s="173"/>
      <c r="C58" s="173"/>
      <c r="D58" s="173"/>
      <c r="E58" s="173"/>
      <c r="F58" s="173"/>
      <c r="G58" s="173"/>
      <c r="H58" s="173"/>
      <c r="I58" s="173"/>
      <c r="J58" s="173"/>
    </row>
    <row r="59" spans="1:12" ht="16.5" customHeight="1" x14ac:dyDescent="0.2">
      <c r="A59" s="173"/>
      <c r="B59" s="173"/>
      <c r="C59" s="173"/>
      <c r="D59" s="173"/>
      <c r="E59" s="173"/>
      <c r="F59" s="173"/>
      <c r="G59" s="173"/>
      <c r="H59" s="173"/>
      <c r="I59" s="173"/>
      <c r="J59" s="173"/>
    </row>
    <row r="60" spans="1:12" ht="16.5" customHeight="1" x14ac:dyDescent="0.2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</row>
    <row r="61" spans="1:12" ht="16.5" customHeight="1" x14ac:dyDescent="0.2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</row>
    <row r="62" spans="1:12" ht="16.5" customHeight="1" x14ac:dyDescent="0.2">
      <c r="A62" s="173"/>
      <c r="B62" s="173"/>
      <c r="C62" s="173"/>
      <c r="D62" s="173"/>
      <c r="E62" s="173"/>
      <c r="G62" s="179"/>
      <c r="H62" s="173"/>
      <c r="I62" s="173"/>
      <c r="J62" s="173"/>
      <c r="K62" s="173"/>
      <c r="L62" s="173"/>
    </row>
    <row r="63" spans="1:12" ht="16.5" customHeight="1" x14ac:dyDescent="0.2">
      <c r="A63" s="173"/>
      <c r="B63" s="173"/>
      <c r="C63" s="173"/>
      <c r="D63" s="173"/>
      <c r="E63" s="173"/>
      <c r="G63" s="179"/>
      <c r="H63" s="173"/>
      <c r="I63" s="173"/>
      <c r="J63" s="173"/>
      <c r="K63" s="173"/>
      <c r="L63" s="173"/>
    </row>
    <row r="64" spans="1:12" ht="16.5" customHeight="1" x14ac:dyDescent="0.2">
      <c r="A64" s="173"/>
      <c r="B64" s="173"/>
      <c r="C64" s="173"/>
      <c r="D64" s="173"/>
      <c r="E64" s="173"/>
      <c r="G64" s="179"/>
      <c r="H64" s="173"/>
      <c r="I64" s="173"/>
      <c r="J64" s="173"/>
      <c r="K64" s="173"/>
      <c r="L64" s="173"/>
    </row>
    <row r="65" spans="7:12" ht="16.5" customHeight="1" x14ac:dyDescent="0.2">
      <c r="H65" s="173"/>
      <c r="I65" s="173"/>
      <c r="J65" s="173"/>
      <c r="K65" s="173"/>
      <c r="L65" s="173"/>
    </row>
    <row r="66" spans="7:12" x14ac:dyDescent="0.2">
      <c r="G66" s="174"/>
      <c r="H66" s="173"/>
      <c r="I66" s="173"/>
      <c r="J66" s="173"/>
      <c r="K66" s="173"/>
      <c r="L66" s="173"/>
    </row>
    <row r="67" spans="7:12" x14ac:dyDescent="0.2">
      <c r="H67" s="173"/>
      <c r="I67" s="173"/>
      <c r="J67" s="173"/>
      <c r="K67" s="173"/>
      <c r="L67" s="173"/>
    </row>
    <row r="68" spans="7:12" x14ac:dyDescent="0.2">
      <c r="H68" s="173"/>
      <c r="I68" s="173"/>
      <c r="J68" s="173"/>
      <c r="K68" s="173"/>
      <c r="L68" s="173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5">
    <tabColor rgb="FFFFC000"/>
    <pageSetUpPr fitToPage="1"/>
  </sheetPr>
  <dimension ref="A1:P125"/>
  <sheetViews>
    <sheetView showGridLines="0" topLeftCell="A58" zoomScaleNormal="100" zoomScaleSheetLayoutView="55" workbookViewId="0">
      <selection activeCell="G67" sqref="G67"/>
    </sheetView>
  </sheetViews>
  <sheetFormatPr defaultColWidth="9" defaultRowHeight="12" x14ac:dyDescent="0.2"/>
  <cols>
    <col min="1" max="5" width="3" style="68" customWidth="1"/>
    <col min="6" max="6" width="12" style="68" customWidth="1"/>
    <col min="7" max="7" width="80.7109375" style="68" customWidth="1"/>
    <col min="8" max="8" width="2.42578125" style="68" customWidth="1"/>
    <col min="9" max="9" width="12.7109375" style="69" customWidth="1"/>
    <col min="10" max="10" width="12.7109375" style="68" customWidth="1"/>
    <col min="11" max="11" width="13.28515625" style="70" customWidth="1"/>
    <col min="12" max="12" width="13.85546875" style="71" customWidth="1"/>
    <col min="13" max="13" width="12.7109375" style="70" customWidth="1"/>
    <col min="14" max="16384" width="9" style="70"/>
  </cols>
  <sheetData>
    <row r="1" spans="1:13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2"/>
      <c r="I4" s="70"/>
      <c r="J4" s="70"/>
      <c r="L4" s="69" t="s">
        <v>2</v>
      </c>
      <c r="M4" s="74">
        <v>44579</v>
      </c>
    </row>
    <row r="5" spans="1:13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76"/>
      <c r="I5" s="70"/>
      <c r="J5" s="70"/>
      <c r="L5" s="69" t="s">
        <v>3</v>
      </c>
      <c r="M5" s="77"/>
    </row>
    <row r="6" spans="1:13" ht="14.85" customHeight="1" x14ac:dyDescent="0.2">
      <c r="A6" s="78"/>
      <c r="I6" s="70"/>
      <c r="J6" s="70"/>
      <c r="L6" s="69" t="s">
        <v>4</v>
      </c>
      <c r="M6" s="74">
        <v>44651</v>
      </c>
    </row>
    <row r="7" spans="1:13" ht="14.85" customHeight="1" x14ac:dyDescent="0.2">
      <c r="A7" s="70"/>
      <c r="I7" s="70"/>
      <c r="J7" s="70"/>
      <c r="L7" s="69"/>
    </row>
    <row r="8" spans="1:13" ht="14.85" customHeight="1" x14ac:dyDescent="0.2">
      <c r="A8" s="79" t="s">
        <v>5</v>
      </c>
      <c r="I8" s="70"/>
      <c r="J8" s="70"/>
      <c r="L8" s="69"/>
      <c r="M8" s="68"/>
    </row>
    <row r="9" spans="1:13" ht="14.85" customHeight="1" x14ac:dyDescent="0.2">
      <c r="A9" s="70"/>
      <c r="H9" s="80"/>
      <c r="I9" s="81"/>
      <c r="J9" s="80"/>
      <c r="K9" s="80"/>
      <c r="L9" s="251" t="s">
        <v>67</v>
      </c>
      <c r="M9" s="252"/>
    </row>
    <row r="10" spans="1:13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H10" s="80"/>
      <c r="I10" s="81"/>
      <c r="J10" s="80"/>
      <c r="K10" s="80"/>
      <c r="L10" s="253"/>
      <c r="M10" s="254"/>
    </row>
    <row r="11" spans="1:13" ht="29.45" customHeight="1" x14ac:dyDescent="0.2">
      <c r="A11" s="258" t="s">
        <v>9</v>
      </c>
      <c r="B11" s="258"/>
      <c r="C11" s="258"/>
      <c r="D11" s="258"/>
      <c r="E11" s="258"/>
      <c r="F11" s="258"/>
      <c r="G11" s="83" t="s">
        <v>68</v>
      </c>
      <c r="H11" s="84"/>
      <c r="I11" s="81"/>
      <c r="J11" s="80"/>
      <c r="K11" s="80"/>
      <c r="L11" s="253"/>
      <c r="M11" s="254"/>
    </row>
    <row r="12" spans="1:13" ht="14.85" customHeight="1" x14ac:dyDescent="0.2">
      <c r="A12" s="85" t="s">
        <v>11</v>
      </c>
      <c r="G12" s="83" t="s">
        <v>12</v>
      </c>
      <c r="H12" s="84"/>
      <c r="I12" s="81"/>
      <c r="J12" s="80"/>
      <c r="K12" s="80"/>
      <c r="L12" s="255"/>
      <c r="M12" s="256"/>
    </row>
    <row r="13" spans="1:13" ht="14.85" customHeight="1" x14ac:dyDescent="0.2">
      <c r="A13" s="85" t="s">
        <v>13</v>
      </c>
      <c r="B13" s="70"/>
      <c r="C13" s="70"/>
      <c r="D13" s="70"/>
      <c r="E13" s="70"/>
      <c r="F13" s="70"/>
      <c r="G13" s="83" t="s">
        <v>14</v>
      </c>
      <c r="H13" s="80"/>
      <c r="I13" s="86"/>
      <c r="J13" s="87"/>
      <c r="K13" s="80"/>
    </row>
    <row r="14" spans="1:13" ht="14.85" customHeight="1" x14ac:dyDescent="0.2">
      <c r="A14" s="85" t="s">
        <v>15</v>
      </c>
      <c r="G14" s="83" t="s">
        <v>16</v>
      </c>
      <c r="H14" s="84"/>
      <c r="I14" s="81"/>
      <c r="J14" s="80"/>
      <c r="K14" s="80"/>
    </row>
    <row r="15" spans="1:13" ht="14.85" customHeight="1" x14ac:dyDescent="0.2">
      <c r="A15" s="78"/>
      <c r="H15" s="80"/>
      <c r="I15" s="81"/>
      <c r="J15" s="80"/>
      <c r="K15" s="80"/>
    </row>
    <row r="16" spans="1:13" ht="14.85" customHeight="1" x14ac:dyDescent="0.2">
      <c r="B16" s="70"/>
      <c r="C16" s="70"/>
      <c r="D16" s="70"/>
      <c r="E16" s="70"/>
      <c r="F16" s="70"/>
      <c r="G16" s="70"/>
      <c r="H16" s="80"/>
      <c r="I16" s="81"/>
      <c r="J16" s="80"/>
      <c r="K16" s="80"/>
    </row>
    <row r="17" spans="1:16" ht="14.85" customHeight="1" x14ac:dyDescent="0.2">
      <c r="H17" s="80"/>
      <c r="I17" s="81"/>
      <c r="J17" s="88"/>
      <c r="K17" s="89"/>
      <c r="L17" s="20"/>
      <c r="M17" s="20"/>
    </row>
    <row r="18" spans="1:16" ht="14.85" customHeight="1" x14ac:dyDescent="0.2">
      <c r="A18" s="90" t="s">
        <v>69</v>
      </c>
      <c r="J18" s="70"/>
      <c r="K18" s="20"/>
      <c r="L18" s="20"/>
      <c r="M18" s="20"/>
    </row>
    <row r="19" spans="1:16" ht="14.85" customHeight="1" x14ac:dyDescent="0.2">
      <c r="A19" s="78"/>
      <c r="J19" s="70"/>
      <c r="K19" s="20"/>
      <c r="L19" s="20"/>
      <c r="M19" s="20"/>
      <c r="O19" s="23"/>
    </row>
    <row r="20" spans="1:16" ht="63.4" customHeight="1" x14ac:dyDescent="0.2">
      <c r="A20" s="70"/>
      <c r="B20" s="70"/>
      <c r="C20" s="70"/>
      <c r="D20" s="70"/>
      <c r="E20" s="70"/>
      <c r="I20" s="91" t="s">
        <v>0</v>
      </c>
      <c r="J20" s="91" t="s">
        <v>18</v>
      </c>
      <c r="K20" s="91" t="s">
        <v>19</v>
      </c>
      <c r="L20" s="91" t="s">
        <v>20</v>
      </c>
      <c r="M20" s="91" t="s">
        <v>21</v>
      </c>
    </row>
    <row r="21" spans="1:16" ht="14.85" customHeight="1" x14ac:dyDescent="0.2">
      <c r="A21" s="68" t="s">
        <v>22</v>
      </c>
      <c r="E21" s="70"/>
      <c r="I21" s="92" t="s">
        <v>23</v>
      </c>
      <c r="J21" s="93">
        <v>10</v>
      </c>
      <c r="K21" s="93">
        <v>15</v>
      </c>
      <c r="L21" s="93">
        <v>20</v>
      </c>
      <c r="M21" s="94"/>
    </row>
    <row r="22" spans="1:16" ht="14.85" customHeight="1" x14ac:dyDescent="0.2">
      <c r="A22" s="92">
        <v>10</v>
      </c>
      <c r="B22" s="92"/>
      <c r="C22" s="95"/>
      <c r="D22" s="96"/>
      <c r="E22" s="70"/>
      <c r="G22" s="97" t="s">
        <v>24</v>
      </c>
      <c r="H22" s="70"/>
      <c r="I22" s="98">
        <f>+I23-I25-I26</f>
        <v>0</v>
      </c>
      <c r="J22" s="32"/>
      <c r="K22" s="33"/>
      <c r="L22" s="34"/>
      <c r="M22" s="99"/>
      <c r="N22" s="20"/>
      <c r="O22" s="20"/>
      <c r="P22" s="20"/>
    </row>
    <row r="23" spans="1:16" ht="14.85" customHeight="1" x14ac:dyDescent="0.2">
      <c r="A23" s="92">
        <v>10</v>
      </c>
      <c r="B23" s="92">
        <v>10</v>
      </c>
      <c r="C23" s="95"/>
      <c r="D23" s="96"/>
      <c r="E23" s="70"/>
      <c r="G23" s="100" t="s">
        <v>25</v>
      </c>
      <c r="H23" s="70"/>
      <c r="I23" s="101"/>
      <c r="J23" s="37"/>
      <c r="K23" s="38"/>
      <c r="L23" s="39"/>
      <c r="M23" s="99"/>
      <c r="N23" s="20"/>
      <c r="O23" s="20"/>
      <c r="P23" s="20"/>
    </row>
    <row r="24" spans="1:16" ht="14.85" customHeight="1" x14ac:dyDescent="0.2">
      <c r="A24" s="102"/>
      <c r="B24" s="102"/>
      <c r="C24" s="103"/>
      <c r="D24" s="96"/>
      <c r="E24" s="70"/>
      <c r="G24" s="100" t="s">
        <v>26</v>
      </c>
      <c r="H24" s="70"/>
      <c r="I24" s="20"/>
      <c r="J24" s="70"/>
      <c r="K24" s="20"/>
      <c r="L24" s="20"/>
      <c r="M24" s="99"/>
      <c r="N24" s="20"/>
      <c r="O24" s="20"/>
      <c r="P24" s="20"/>
    </row>
    <row r="25" spans="1:16" ht="14.85" customHeight="1" x14ac:dyDescent="0.2">
      <c r="A25" s="92">
        <v>10</v>
      </c>
      <c r="B25" s="92">
        <v>15</v>
      </c>
      <c r="C25" s="95"/>
      <c r="D25" s="96"/>
      <c r="E25" s="70"/>
      <c r="G25" s="43" t="s">
        <v>27</v>
      </c>
      <c r="H25" s="70"/>
      <c r="I25" s="101"/>
      <c r="J25" s="32"/>
      <c r="K25" s="33"/>
      <c r="L25" s="34"/>
      <c r="M25" s="99"/>
      <c r="N25" s="20"/>
      <c r="O25" s="20"/>
      <c r="P25" s="20"/>
    </row>
    <row r="26" spans="1:16" ht="14.85" customHeight="1" x14ac:dyDescent="0.2">
      <c r="A26" s="92">
        <v>10</v>
      </c>
      <c r="B26" s="92">
        <v>20</v>
      </c>
      <c r="C26" s="95"/>
      <c r="D26" s="96"/>
      <c r="E26" s="70"/>
      <c r="G26" s="43" t="s">
        <v>28</v>
      </c>
      <c r="H26" s="70"/>
      <c r="I26" s="101"/>
      <c r="J26" s="37"/>
      <c r="K26" s="38"/>
      <c r="L26" s="39"/>
      <c r="M26" s="99"/>
      <c r="N26" s="20"/>
      <c r="O26" s="20"/>
      <c r="P26" s="20"/>
    </row>
    <row r="27" spans="1:16" ht="14.85" customHeight="1" x14ac:dyDescent="0.2">
      <c r="A27" s="102"/>
      <c r="B27" s="102"/>
      <c r="C27" s="103"/>
      <c r="D27" s="96"/>
      <c r="E27" s="70"/>
      <c r="G27" s="78"/>
      <c r="I27" s="70"/>
      <c r="J27" s="70"/>
      <c r="K27" s="20"/>
      <c r="L27" s="20"/>
      <c r="M27" s="20"/>
      <c r="N27" s="20"/>
      <c r="O27" s="20"/>
      <c r="P27" s="20"/>
    </row>
    <row r="28" spans="1:16" ht="14.85" customHeight="1" x14ac:dyDescent="0.2">
      <c r="A28" s="102"/>
      <c r="B28" s="102"/>
      <c r="C28" s="103"/>
      <c r="D28" s="96"/>
      <c r="E28" s="70"/>
      <c r="G28" s="78" t="s">
        <v>29</v>
      </c>
      <c r="J28" s="70"/>
      <c r="K28" s="20"/>
      <c r="L28" s="20"/>
      <c r="M28" s="20"/>
      <c r="N28" s="20"/>
      <c r="O28" s="20"/>
      <c r="P28" s="20"/>
    </row>
    <row r="29" spans="1:16" ht="14.85" customHeight="1" x14ac:dyDescent="0.2">
      <c r="A29" s="102"/>
      <c r="B29" s="102"/>
      <c r="C29" s="103"/>
      <c r="D29" s="96"/>
      <c r="E29" s="70"/>
      <c r="G29" s="78"/>
      <c r="J29" s="99"/>
      <c r="K29" s="99"/>
      <c r="L29" s="20"/>
      <c r="M29" s="20"/>
      <c r="N29" s="20"/>
      <c r="O29" s="20"/>
      <c r="P29" s="20"/>
    </row>
    <row r="30" spans="1:16" ht="25.5" customHeight="1" x14ac:dyDescent="0.2">
      <c r="A30" s="92">
        <v>20</v>
      </c>
      <c r="B30" s="92">
        <v>40</v>
      </c>
      <c r="C30" s="95"/>
      <c r="D30" s="96"/>
      <c r="E30" s="70"/>
      <c r="F30" s="70"/>
      <c r="G30" s="104" t="s">
        <v>30</v>
      </c>
      <c r="H30" s="70"/>
      <c r="I30" s="47"/>
      <c r="J30" s="105">
        <f>SUM(J31:J37)</f>
        <v>0</v>
      </c>
      <c r="K30" s="106">
        <f>SUM(K31:K37)</f>
        <v>0</v>
      </c>
      <c r="L30" s="49">
        <f t="shared" ref="L30:L37" si="0">IF($I$23=0,0,K30*100/$I$23)</f>
        <v>0</v>
      </c>
      <c r="M30" s="50">
        <v>100</v>
      </c>
      <c r="N30" s="20"/>
      <c r="O30" s="20"/>
      <c r="P30" s="20"/>
    </row>
    <row r="31" spans="1:16" ht="43.5" customHeight="1" x14ac:dyDescent="0.2">
      <c r="A31" s="92">
        <v>20</v>
      </c>
      <c r="B31" s="92">
        <v>40</v>
      </c>
      <c r="C31" s="92" t="s">
        <v>23</v>
      </c>
      <c r="D31" s="96"/>
      <c r="E31" s="70"/>
      <c r="F31" s="20"/>
      <c r="G31" s="100" t="s">
        <v>31</v>
      </c>
      <c r="H31" s="20"/>
      <c r="I31" s="53"/>
      <c r="J31" s="101"/>
      <c r="K31" s="101"/>
      <c r="L31" s="49">
        <f t="shared" si="0"/>
        <v>0</v>
      </c>
      <c r="M31" s="54"/>
      <c r="N31" s="20"/>
      <c r="O31" s="20"/>
      <c r="P31" s="20"/>
    </row>
    <row r="32" spans="1:16" ht="48.75" customHeight="1" x14ac:dyDescent="0.2">
      <c r="A32" s="92">
        <v>20</v>
      </c>
      <c r="B32" s="92">
        <v>40</v>
      </c>
      <c r="C32" s="95">
        <v>10</v>
      </c>
      <c r="D32" s="96"/>
      <c r="E32" s="70"/>
      <c r="F32" s="20"/>
      <c r="G32" s="100" t="s">
        <v>32</v>
      </c>
      <c r="H32" s="20"/>
      <c r="I32" s="53"/>
      <c r="J32" s="101"/>
      <c r="K32" s="101"/>
      <c r="L32" s="49">
        <f t="shared" si="0"/>
        <v>0</v>
      </c>
      <c r="M32" s="54"/>
      <c r="N32" s="20"/>
      <c r="O32" s="20"/>
      <c r="P32" s="20"/>
    </row>
    <row r="33" spans="1:16" ht="30" customHeight="1" x14ac:dyDescent="0.2">
      <c r="A33" s="92">
        <v>20</v>
      </c>
      <c r="B33" s="92">
        <v>40</v>
      </c>
      <c r="C33" s="95">
        <v>15</v>
      </c>
      <c r="D33" s="96"/>
      <c r="E33" s="70"/>
      <c r="F33" s="20"/>
      <c r="G33" s="100" t="s">
        <v>33</v>
      </c>
      <c r="H33" s="20"/>
      <c r="I33" s="53"/>
      <c r="J33" s="101"/>
      <c r="K33" s="101"/>
      <c r="L33" s="49">
        <f t="shared" si="0"/>
        <v>0</v>
      </c>
      <c r="M33" s="54"/>
      <c r="N33" s="20"/>
      <c r="O33" s="20"/>
      <c r="P33" s="20"/>
    </row>
    <row r="34" spans="1:16" ht="14.85" customHeight="1" x14ac:dyDescent="0.2">
      <c r="A34" s="92">
        <v>20</v>
      </c>
      <c r="B34" s="92">
        <v>40</v>
      </c>
      <c r="C34" s="95">
        <v>20</v>
      </c>
      <c r="D34" s="96"/>
      <c r="E34" s="70"/>
      <c r="F34" s="20"/>
      <c r="G34" s="100" t="s">
        <v>34</v>
      </c>
      <c r="H34" s="20"/>
      <c r="I34" s="53"/>
      <c r="J34" s="101"/>
      <c r="K34" s="101"/>
      <c r="L34" s="49">
        <f t="shared" si="0"/>
        <v>0</v>
      </c>
      <c r="M34" s="54"/>
      <c r="N34" s="20"/>
      <c r="O34" s="20"/>
      <c r="P34" s="20"/>
    </row>
    <row r="35" spans="1:16" ht="28.5" customHeight="1" x14ac:dyDescent="0.2">
      <c r="A35" s="92">
        <v>20</v>
      </c>
      <c r="B35" s="92">
        <v>40</v>
      </c>
      <c r="C35" s="95">
        <v>25</v>
      </c>
      <c r="D35" s="96"/>
      <c r="E35" s="70"/>
      <c r="F35" s="20"/>
      <c r="G35" s="100" t="s">
        <v>35</v>
      </c>
      <c r="H35" s="20"/>
      <c r="I35" s="53"/>
      <c r="J35" s="101"/>
      <c r="K35" s="101"/>
      <c r="L35" s="49">
        <f t="shared" si="0"/>
        <v>0</v>
      </c>
      <c r="M35" s="54"/>
      <c r="N35" s="20"/>
      <c r="O35" s="20"/>
      <c r="P35" s="20"/>
    </row>
    <row r="36" spans="1:16" ht="54" customHeight="1" x14ac:dyDescent="0.2">
      <c r="A36" s="92">
        <v>20</v>
      </c>
      <c r="B36" s="92">
        <v>40</v>
      </c>
      <c r="C36" s="95">
        <v>30</v>
      </c>
      <c r="D36" s="96"/>
      <c r="E36" s="70"/>
      <c r="F36" s="20"/>
      <c r="G36" s="100" t="s">
        <v>36</v>
      </c>
      <c r="H36" s="20"/>
      <c r="I36" s="53"/>
      <c r="J36" s="101"/>
      <c r="K36" s="101"/>
      <c r="L36" s="49">
        <f t="shared" si="0"/>
        <v>0</v>
      </c>
      <c r="M36" s="54"/>
      <c r="N36" s="20"/>
      <c r="O36" s="20"/>
      <c r="P36" s="20"/>
    </row>
    <row r="37" spans="1:16" ht="28.5" customHeight="1" x14ac:dyDescent="0.2">
      <c r="A37" s="92">
        <v>20</v>
      </c>
      <c r="B37" s="92">
        <v>40</v>
      </c>
      <c r="C37" s="95">
        <v>35</v>
      </c>
      <c r="D37" s="96"/>
      <c r="E37" s="70"/>
      <c r="F37" s="20"/>
      <c r="G37" s="100" t="s">
        <v>37</v>
      </c>
      <c r="H37" s="20"/>
      <c r="I37" s="55"/>
      <c r="J37" s="101"/>
      <c r="K37" s="101"/>
      <c r="L37" s="49">
        <f t="shared" si="0"/>
        <v>0</v>
      </c>
      <c r="M37" s="54"/>
      <c r="N37" s="20"/>
      <c r="O37" s="20"/>
      <c r="P37" s="20"/>
    </row>
    <row r="38" spans="1:16" ht="14.85" customHeight="1" x14ac:dyDescent="0.2">
      <c r="A38" s="56"/>
      <c r="B38" s="56"/>
      <c r="C38" s="56"/>
      <c r="D38" s="20"/>
      <c r="E38" s="70"/>
      <c r="F38" s="20"/>
      <c r="G38" s="20"/>
      <c r="H38" s="20"/>
      <c r="I38" s="20"/>
      <c r="J38" s="99"/>
      <c r="K38" s="99"/>
      <c r="L38" s="57"/>
      <c r="M38" s="54"/>
      <c r="N38" s="20"/>
      <c r="O38" s="20"/>
      <c r="P38" s="20"/>
    </row>
    <row r="39" spans="1:16" ht="14.85" customHeight="1" x14ac:dyDescent="0.2">
      <c r="A39" s="92">
        <v>20</v>
      </c>
      <c r="B39" s="92">
        <v>45</v>
      </c>
      <c r="C39" s="95"/>
      <c r="D39" s="96"/>
      <c r="E39" s="70"/>
      <c r="F39" s="20"/>
      <c r="G39" s="104" t="s">
        <v>38</v>
      </c>
      <c r="H39" s="20"/>
      <c r="I39" s="47"/>
      <c r="J39" s="105">
        <f>SUM(J40:J43)</f>
        <v>0</v>
      </c>
      <c r="K39" s="106">
        <f>SUM(K40:K43)</f>
        <v>0</v>
      </c>
      <c r="L39" s="49">
        <f>IF($I$23=0,0,K39*100/$I$23)</f>
        <v>0</v>
      </c>
      <c r="M39" s="50">
        <v>70</v>
      </c>
      <c r="N39" s="20"/>
      <c r="O39" s="20"/>
      <c r="P39" s="20"/>
    </row>
    <row r="40" spans="1:16" ht="42.75" customHeight="1" x14ac:dyDescent="0.2">
      <c r="A40" s="92">
        <v>20</v>
      </c>
      <c r="B40" s="92">
        <v>45</v>
      </c>
      <c r="C40" s="92" t="s">
        <v>23</v>
      </c>
      <c r="D40" s="96"/>
      <c r="E40" s="70"/>
      <c r="F40" s="20"/>
      <c r="G40" s="100" t="s">
        <v>39</v>
      </c>
      <c r="H40" s="20"/>
      <c r="I40" s="53"/>
      <c r="J40" s="101"/>
      <c r="K40" s="101"/>
      <c r="L40" s="49">
        <f>IF($I$23=0,0,K40*100/$I$23)</f>
        <v>0</v>
      </c>
      <c r="M40" s="54"/>
      <c r="N40" s="20"/>
      <c r="O40" s="20"/>
      <c r="P40" s="20"/>
    </row>
    <row r="41" spans="1:16" ht="29.25" customHeight="1" x14ac:dyDescent="0.2">
      <c r="A41" s="92">
        <v>20</v>
      </c>
      <c r="B41" s="92">
        <v>45</v>
      </c>
      <c r="C41" s="95">
        <v>10</v>
      </c>
      <c r="D41" s="96"/>
      <c r="E41" s="70"/>
      <c r="F41" s="20"/>
      <c r="G41" s="100" t="s">
        <v>40</v>
      </c>
      <c r="H41" s="20"/>
      <c r="I41" s="53"/>
      <c r="J41" s="101"/>
      <c r="K41" s="101"/>
      <c r="L41" s="49">
        <f>IF($I$23=0,0,K41*100/$I$23)</f>
        <v>0</v>
      </c>
      <c r="M41" s="54"/>
      <c r="N41" s="20"/>
      <c r="O41" s="20"/>
      <c r="P41" s="20"/>
    </row>
    <row r="42" spans="1:16" s="220" customFormat="1" ht="56.25" customHeight="1" x14ac:dyDescent="0.2">
      <c r="A42" s="235">
        <v>20</v>
      </c>
      <c r="B42" s="235">
        <v>45</v>
      </c>
      <c r="C42" s="236">
        <v>15</v>
      </c>
      <c r="D42" s="149"/>
      <c r="F42" s="216"/>
      <c r="G42" s="100" t="s">
        <v>41</v>
      </c>
      <c r="H42" s="222"/>
      <c r="I42" s="217"/>
      <c r="J42" s="223"/>
      <c r="K42" s="223"/>
      <c r="L42" s="49">
        <f>IF($I$23=0,0,K42*100/$I$23)</f>
        <v>0</v>
      </c>
      <c r="M42" s="218"/>
      <c r="N42" s="216"/>
      <c r="O42" s="216"/>
      <c r="P42" s="216"/>
    </row>
    <row r="43" spans="1:16" ht="27.75" customHeight="1" x14ac:dyDescent="0.2">
      <c r="A43" s="92">
        <v>20</v>
      </c>
      <c r="B43" s="92">
        <v>45</v>
      </c>
      <c r="C43" s="95">
        <v>20</v>
      </c>
      <c r="D43" s="96"/>
      <c r="E43" s="70"/>
      <c r="F43" s="20"/>
      <c r="G43" s="100" t="s">
        <v>42</v>
      </c>
      <c r="H43" s="107"/>
      <c r="I43" s="55"/>
      <c r="J43" s="101"/>
      <c r="K43" s="101"/>
      <c r="L43" s="49">
        <f>IF($I$23=0,0,K43*100/$I$23)</f>
        <v>0</v>
      </c>
      <c r="M43" s="54"/>
      <c r="N43" s="20"/>
      <c r="O43" s="20"/>
      <c r="P43" s="20"/>
    </row>
    <row r="44" spans="1:16" ht="14.85" customHeight="1" x14ac:dyDescent="0.2">
      <c r="A44" s="56"/>
      <c r="B44" s="56"/>
      <c r="C44" s="56"/>
      <c r="D44" s="20"/>
      <c r="E44" s="70"/>
      <c r="F44" s="20"/>
      <c r="G44" s="20"/>
      <c r="H44" s="20"/>
      <c r="I44" s="20"/>
      <c r="J44" s="99"/>
      <c r="K44" s="99"/>
      <c r="L44" s="57"/>
      <c r="M44" s="54"/>
      <c r="N44" s="20"/>
      <c r="O44" s="20"/>
      <c r="P44" s="20"/>
    </row>
    <row r="45" spans="1:16" ht="27" customHeight="1" x14ac:dyDescent="0.2">
      <c r="A45" s="92">
        <v>20</v>
      </c>
      <c r="B45" s="92">
        <v>50</v>
      </c>
      <c r="C45" s="95"/>
      <c r="D45" s="96"/>
      <c r="E45" s="70"/>
      <c r="F45" s="20"/>
      <c r="G45" s="104" t="s">
        <v>43</v>
      </c>
      <c r="H45" s="104"/>
      <c r="I45" s="47"/>
      <c r="J45" s="106">
        <f>SUM(J46:J49)</f>
        <v>0</v>
      </c>
      <c r="K45" s="106">
        <f>SUM(K46:K49)</f>
        <v>0</v>
      </c>
      <c r="L45" s="49">
        <f>IF($I$23=0,0,K45*100/$I$23)</f>
        <v>0</v>
      </c>
      <c r="M45" s="50">
        <v>70</v>
      </c>
      <c r="N45" s="20"/>
      <c r="O45" s="20"/>
      <c r="P45" s="20"/>
    </row>
    <row r="46" spans="1:16" ht="57" customHeight="1" x14ac:dyDescent="0.2">
      <c r="A46" s="92">
        <v>20</v>
      </c>
      <c r="B46" s="92">
        <v>50</v>
      </c>
      <c r="C46" s="92" t="s">
        <v>23</v>
      </c>
      <c r="D46" s="96"/>
      <c r="E46" s="70"/>
      <c r="F46" s="20"/>
      <c r="G46" s="100" t="s">
        <v>44</v>
      </c>
      <c r="H46" s="107"/>
      <c r="I46" s="53"/>
      <c r="J46" s="101"/>
      <c r="K46" s="101"/>
      <c r="L46" s="49">
        <f>IF($I$23=0,0,K46*100/$I$23)</f>
        <v>0</v>
      </c>
      <c r="M46" s="54"/>
      <c r="N46" s="20"/>
      <c r="O46" s="20"/>
      <c r="P46" s="20"/>
    </row>
    <row r="47" spans="1:16" ht="27.75" customHeight="1" x14ac:dyDescent="0.2">
      <c r="A47" s="92">
        <v>20</v>
      </c>
      <c r="B47" s="92">
        <v>50</v>
      </c>
      <c r="C47" s="92">
        <v>10</v>
      </c>
      <c r="D47" s="96"/>
      <c r="E47" s="70"/>
      <c r="F47" s="20"/>
      <c r="G47" s="100" t="s">
        <v>45</v>
      </c>
      <c r="H47" s="107"/>
      <c r="I47" s="53"/>
      <c r="J47" s="101"/>
      <c r="K47" s="101"/>
      <c r="L47" s="49">
        <f>IF($I$23=0,0,K47*100/$I$23)</f>
        <v>0</v>
      </c>
      <c r="M47" s="54"/>
      <c r="N47" s="20"/>
      <c r="O47" s="20"/>
      <c r="P47" s="20"/>
    </row>
    <row r="48" spans="1:16" ht="28.5" customHeight="1" x14ac:dyDescent="0.2">
      <c r="A48" s="92">
        <v>20</v>
      </c>
      <c r="B48" s="92">
        <v>50</v>
      </c>
      <c r="C48" s="95">
        <v>15</v>
      </c>
      <c r="D48" s="96"/>
      <c r="E48" s="70"/>
      <c r="F48" s="20"/>
      <c r="G48" s="100" t="s">
        <v>46</v>
      </c>
      <c r="H48" s="107"/>
      <c r="I48" s="53"/>
      <c r="J48" s="101"/>
      <c r="K48" s="101"/>
      <c r="L48" s="49">
        <f>IF($I$23=0,0,K48*100/$I$23)</f>
        <v>0</v>
      </c>
      <c r="M48" s="54"/>
      <c r="N48" s="20"/>
      <c r="O48" s="20"/>
      <c r="P48" s="20"/>
    </row>
    <row r="49" spans="1:16" ht="14.85" customHeight="1" x14ac:dyDescent="0.2">
      <c r="A49" s="92">
        <v>20</v>
      </c>
      <c r="B49" s="92">
        <v>50</v>
      </c>
      <c r="C49" s="95">
        <v>20</v>
      </c>
      <c r="D49" s="96"/>
      <c r="E49" s="70"/>
      <c r="F49" s="20"/>
      <c r="G49" s="100" t="s">
        <v>47</v>
      </c>
      <c r="H49" s="107"/>
      <c r="I49" s="55"/>
      <c r="J49" s="101"/>
      <c r="K49" s="101"/>
      <c r="L49" s="49">
        <f>IF($I$23=0,0,K49*100/$I$23)</f>
        <v>0</v>
      </c>
      <c r="M49" s="54"/>
      <c r="N49" s="20"/>
      <c r="O49" s="20"/>
      <c r="P49" s="20"/>
    </row>
    <row r="50" spans="1:16" ht="14.85" customHeight="1" x14ac:dyDescent="0.2">
      <c r="A50" s="56"/>
      <c r="B50" s="56"/>
      <c r="C50" s="56"/>
      <c r="D50" s="20"/>
      <c r="E50" s="70"/>
      <c r="F50" s="20"/>
      <c r="G50" s="20"/>
      <c r="H50" s="20"/>
      <c r="I50" s="20"/>
      <c r="J50" s="99"/>
      <c r="K50" s="99"/>
      <c r="L50" s="57"/>
      <c r="M50" s="54"/>
      <c r="N50" s="20"/>
      <c r="O50" s="20"/>
      <c r="P50" s="20"/>
    </row>
    <row r="51" spans="1:16" ht="28.5" customHeight="1" x14ac:dyDescent="0.2">
      <c r="A51" s="92">
        <v>20</v>
      </c>
      <c r="B51" s="92">
        <v>55</v>
      </c>
      <c r="C51" s="95"/>
      <c r="D51" s="96"/>
      <c r="E51" s="70"/>
      <c r="F51" s="20"/>
      <c r="G51" s="104" t="s">
        <v>48</v>
      </c>
      <c r="H51" s="104"/>
      <c r="I51" s="47"/>
      <c r="J51" s="106">
        <f>SUM(J52:J56)</f>
        <v>0</v>
      </c>
      <c r="K51" s="106">
        <f>SUM(K52:K56)</f>
        <v>0</v>
      </c>
      <c r="L51" s="49">
        <f t="shared" ref="L51:L56" si="1">IF($I$23=0,0,K51*100/$I$23)</f>
        <v>0</v>
      </c>
      <c r="M51" s="50">
        <v>25</v>
      </c>
      <c r="N51" s="20"/>
      <c r="O51" s="20"/>
      <c r="P51" s="20"/>
    </row>
    <row r="52" spans="1:16" ht="28.5" customHeight="1" x14ac:dyDescent="0.2">
      <c r="A52" s="92">
        <v>20</v>
      </c>
      <c r="B52" s="92">
        <v>55</v>
      </c>
      <c r="C52" s="92" t="s">
        <v>23</v>
      </c>
      <c r="D52" s="96"/>
      <c r="E52" s="70"/>
      <c r="F52" s="20"/>
      <c r="G52" s="100" t="s">
        <v>49</v>
      </c>
      <c r="H52" s="107"/>
      <c r="I52" s="53"/>
      <c r="J52" s="101"/>
      <c r="K52" s="101"/>
      <c r="L52" s="49">
        <f t="shared" si="1"/>
        <v>0</v>
      </c>
      <c r="M52" s="54"/>
      <c r="N52" s="20"/>
      <c r="O52" s="20"/>
      <c r="P52" s="20"/>
    </row>
    <row r="53" spans="1:16" ht="43.5" customHeight="1" x14ac:dyDescent="0.2">
      <c r="A53" s="92">
        <v>20</v>
      </c>
      <c r="B53" s="92">
        <v>55</v>
      </c>
      <c r="C53" s="95">
        <v>10</v>
      </c>
      <c r="D53" s="96"/>
      <c r="E53" s="70"/>
      <c r="F53" s="20"/>
      <c r="G53" s="100" t="s">
        <v>50</v>
      </c>
      <c r="H53" s="107"/>
      <c r="I53" s="53"/>
      <c r="J53" s="101"/>
      <c r="K53" s="101"/>
      <c r="L53" s="49">
        <f t="shared" si="1"/>
        <v>0</v>
      </c>
      <c r="M53" s="54"/>
      <c r="N53" s="20"/>
      <c r="O53" s="20"/>
      <c r="P53" s="20"/>
    </row>
    <row r="54" spans="1:16" ht="28.5" customHeight="1" x14ac:dyDescent="0.2">
      <c r="A54" s="92">
        <v>20</v>
      </c>
      <c r="B54" s="92">
        <v>55</v>
      </c>
      <c r="C54" s="95">
        <v>15</v>
      </c>
      <c r="D54" s="96"/>
      <c r="E54" s="70"/>
      <c r="F54" s="20"/>
      <c r="G54" s="100" t="s">
        <v>51</v>
      </c>
      <c r="H54" s="107"/>
      <c r="I54" s="53"/>
      <c r="J54" s="101"/>
      <c r="K54" s="101"/>
      <c r="L54" s="49">
        <f t="shared" si="1"/>
        <v>0</v>
      </c>
      <c r="M54" s="54"/>
      <c r="N54" s="20"/>
      <c r="O54" s="20"/>
      <c r="P54" s="20"/>
    </row>
    <row r="55" spans="1:16" ht="45.75" customHeight="1" x14ac:dyDescent="0.2">
      <c r="A55" s="92">
        <v>20</v>
      </c>
      <c r="B55" s="92">
        <v>55</v>
      </c>
      <c r="C55" s="95">
        <v>20</v>
      </c>
      <c r="D55" s="96"/>
      <c r="E55" s="70"/>
      <c r="F55" s="20"/>
      <c r="G55" s="100" t="s">
        <v>52</v>
      </c>
      <c r="H55" s="107"/>
      <c r="I55" s="53"/>
      <c r="J55" s="101"/>
      <c r="K55" s="101"/>
      <c r="L55" s="49">
        <f t="shared" si="1"/>
        <v>0</v>
      </c>
      <c r="M55" s="54"/>
      <c r="N55" s="20"/>
      <c r="O55" s="20"/>
      <c r="P55" s="20"/>
    </row>
    <row r="56" spans="1:16" ht="15.95" customHeight="1" x14ac:dyDescent="0.2">
      <c r="A56" s="92">
        <v>20</v>
      </c>
      <c r="B56" s="92">
        <v>55</v>
      </c>
      <c r="C56" s="95">
        <v>25</v>
      </c>
      <c r="D56" s="96"/>
      <c r="E56" s="70"/>
      <c r="F56" s="20"/>
      <c r="G56" s="100" t="s">
        <v>53</v>
      </c>
      <c r="H56" s="107"/>
      <c r="I56" s="55"/>
      <c r="J56" s="101"/>
      <c r="K56" s="101"/>
      <c r="L56" s="49">
        <f t="shared" si="1"/>
        <v>0</v>
      </c>
      <c r="M56" s="54"/>
      <c r="N56" s="20"/>
      <c r="O56" s="20"/>
      <c r="P56" s="20"/>
    </row>
    <row r="57" spans="1:16" ht="15.95" customHeight="1" x14ac:dyDescent="0.2">
      <c r="A57" s="56"/>
      <c r="B57" s="56"/>
      <c r="C57" s="56"/>
      <c r="D57" s="20"/>
      <c r="E57" s="70"/>
      <c r="F57" s="20"/>
      <c r="G57" s="20"/>
      <c r="H57" s="20"/>
      <c r="I57" s="20"/>
      <c r="J57" s="99"/>
      <c r="K57" s="99"/>
      <c r="L57" s="20"/>
      <c r="M57" s="20"/>
      <c r="N57" s="20"/>
      <c r="O57" s="20"/>
      <c r="P57" s="20"/>
    </row>
    <row r="58" spans="1:16" ht="31.5" customHeight="1" x14ac:dyDescent="0.2">
      <c r="A58" s="92">
        <v>20</v>
      </c>
      <c r="B58" s="92">
        <v>60</v>
      </c>
      <c r="C58" s="95"/>
      <c r="D58" s="96"/>
      <c r="E58" s="70"/>
      <c r="F58" s="20"/>
      <c r="G58" s="58" t="s">
        <v>70</v>
      </c>
      <c r="H58" s="20"/>
      <c r="I58" s="47"/>
      <c r="J58" s="106">
        <f>SUM(J59:J60)</f>
        <v>0</v>
      </c>
      <c r="K58" s="106">
        <f>SUM(K59:K60)</f>
        <v>0</v>
      </c>
      <c r="L58" s="49">
        <f>IF($I$23=0,0,K58*100/$I$23)</f>
        <v>0</v>
      </c>
      <c r="M58" s="50">
        <v>25</v>
      </c>
      <c r="N58" s="20"/>
      <c r="O58" s="20"/>
      <c r="P58" s="20"/>
    </row>
    <row r="59" spans="1:16" ht="40.5" customHeight="1" x14ac:dyDescent="0.2">
      <c r="A59" s="92">
        <v>20</v>
      </c>
      <c r="B59" s="92">
        <v>60</v>
      </c>
      <c r="C59" s="92" t="s">
        <v>23</v>
      </c>
      <c r="D59" s="96"/>
      <c r="E59" s="70"/>
      <c r="F59" s="20"/>
      <c r="G59" s="108" t="s">
        <v>71</v>
      </c>
      <c r="H59" s="20"/>
      <c r="I59" s="53"/>
      <c r="J59" s="101"/>
      <c r="K59" s="101"/>
      <c r="L59" s="49">
        <f>IF($I$23=0,0,K59*100/$I$23)</f>
        <v>0</v>
      </c>
      <c r="M59" s="50">
        <v>25</v>
      </c>
      <c r="N59" s="20"/>
      <c r="O59" s="20"/>
      <c r="P59" s="20"/>
    </row>
    <row r="60" spans="1:16" ht="31.5" customHeight="1" x14ac:dyDescent="0.2">
      <c r="A60" s="92">
        <v>20</v>
      </c>
      <c r="B60" s="92">
        <v>60</v>
      </c>
      <c r="C60" s="95">
        <v>10</v>
      </c>
      <c r="D60" s="96"/>
      <c r="E60" s="70"/>
      <c r="F60" s="20"/>
      <c r="G60" s="59" t="s">
        <v>72</v>
      </c>
      <c r="H60" s="20"/>
      <c r="I60" s="55"/>
      <c r="J60" s="101"/>
      <c r="K60" s="101"/>
      <c r="L60" s="49">
        <f>IF($I$23=0,0,K60*100/$I$23)</f>
        <v>0</v>
      </c>
      <c r="M60" s="50">
        <v>10</v>
      </c>
      <c r="N60" s="20"/>
      <c r="O60" s="20"/>
      <c r="P60" s="20"/>
    </row>
    <row r="61" spans="1:16" ht="15.95" customHeight="1" x14ac:dyDescent="0.2">
      <c r="A61" s="56"/>
      <c r="B61" s="56"/>
      <c r="C61" s="56"/>
      <c r="D61" s="20"/>
      <c r="E61" s="70"/>
      <c r="F61" s="20"/>
      <c r="G61" s="20"/>
      <c r="H61" s="20"/>
      <c r="I61" s="20"/>
      <c r="J61" s="99"/>
      <c r="K61" s="99"/>
      <c r="L61" s="20"/>
      <c r="M61" s="20"/>
      <c r="N61" s="20"/>
      <c r="O61" s="20"/>
      <c r="P61" s="20"/>
    </row>
    <row r="62" spans="1:16" ht="15.95" customHeight="1" x14ac:dyDescent="0.2">
      <c r="A62" s="92">
        <v>20</v>
      </c>
      <c r="B62" s="92">
        <v>65</v>
      </c>
      <c r="C62" s="95"/>
      <c r="D62" s="96"/>
      <c r="E62" s="70"/>
      <c r="F62" s="20"/>
      <c r="G62" s="104" t="s">
        <v>54</v>
      </c>
      <c r="H62" s="104"/>
      <c r="I62" s="47"/>
      <c r="J62" s="105">
        <f>SUM(J63:J66)</f>
        <v>0</v>
      </c>
      <c r="K62" s="106">
        <f>SUM(K63:K66)</f>
        <v>0</v>
      </c>
      <c r="L62" s="49">
        <f>IF($I$23=0,0,K62*100/$I$23)</f>
        <v>0</v>
      </c>
      <c r="M62" s="219">
        <v>15</v>
      </c>
      <c r="N62" s="216" t="s">
        <v>225</v>
      </c>
      <c r="O62" s="20"/>
      <c r="P62" s="20"/>
    </row>
    <row r="63" spans="1:16" ht="15.95" customHeight="1" x14ac:dyDescent="0.2">
      <c r="A63" s="92">
        <v>20</v>
      </c>
      <c r="B63" s="92">
        <v>65</v>
      </c>
      <c r="C63" s="92" t="s">
        <v>23</v>
      </c>
      <c r="D63" s="96"/>
      <c r="E63" s="70"/>
      <c r="F63" s="20"/>
      <c r="G63" s="100" t="s">
        <v>55</v>
      </c>
      <c r="H63" s="107"/>
      <c r="I63" s="53"/>
      <c r="J63" s="101"/>
      <c r="K63" s="101"/>
      <c r="L63" s="49">
        <f>IF($I$23=0,0,K63*100/$I$23)</f>
        <v>0</v>
      </c>
      <c r="M63" s="20"/>
      <c r="N63" s="20"/>
      <c r="O63" s="20"/>
      <c r="P63" s="20"/>
    </row>
    <row r="64" spans="1:16" ht="15.95" customHeight="1" x14ac:dyDescent="0.2">
      <c r="A64" s="92">
        <v>20</v>
      </c>
      <c r="B64" s="92">
        <v>65</v>
      </c>
      <c r="C64" s="95">
        <v>10</v>
      </c>
      <c r="D64" s="96"/>
      <c r="E64" s="70"/>
      <c r="F64" s="20"/>
      <c r="G64" s="100" t="s">
        <v>56</v>
      </c>
      <c r="H64" s="107"/>
      <c r="I64" s="53"/>
      <c r="J64" s="101"/>
      <c r="K64" s="101"/>
      <c r="L64" s="49">
        <f>IF($I$23=0,0,K64*100/$I$23)</f>
        <v>0</v>
      </c>
      <c r="M64" s="20"/>
      <c r="N64" s="20"/>
      <c r="O64" s="20"/>
      <c r="P64" s="20"/>
    </row>
    <row r="65" spans="1:16" ht="15.95" customHeight="1" x14ac:dyDescent="0.2">
      <c r="A65" s="92">
        <v>20</v>
      </c>
      <c r="B65" s="92">
        <v>65</v>
      </c>
      <c r="C65" s="95">
        <v>15</v>
      </c>
      <c r="D65" s="96"/>
      <c r="E65" s="70"/>
      <c r="F65" s="20"/>
      <c r="G65" s="100" t="s">
        <v>57</v>
      </c>
      <c r="H65" s="107"/>
      <c r="I65" s="53"/>
      <c r="J65" s="101"/>
      <c r="K65" s="101"/>
      <c r="L65" s="49">
        <f>IF($I$23=0,0,K65*100/$I$23)</f>
        <v>0</v>
      </c>
      <c r="M65" s="20"/>
      <c r="N65" s="20"/>
      <c r="O65" s="20"/>
      <c r="P65" s="20"/>
    </row>
    <row r="66" spans="1:16" ht="22.5" customHeight="1" x14ac:dyDescent="0.2">
      <c r="A66" s="92">
        <v>20</v>
      </c>
      <c r="B66" s="92">
        <v>65</v>
      </c>
      <c r="C66" s="95">
        <v>20</v>
      </c>
      <c r="D66" s="96"/>
      <c r="E66" s="70"/>
      <c r="F66" s="20"/>
      <c r="G66" s="221" t="s">
        <v>226</v>
      </c>
      <c r="H66" s="107"/>
      <c r="I66" s="55"/>
      <c r="J66" s="101"/>
      <c r="K66" s="101"/>
      <c r="L66" s="49">
        <f>IF($I$23=0,0,K66*100/$I$23)</f>
        <v>0</v>
      </c>
      <c r="M66" s="216" t="s">
        <v>224</v>
      </c>
      <c r="N66" s="20"/>
      <c r="O66" s="20"/>
      <c r="P66" s="20"/>
    </row>
    <row r="67" spans="1:16" ht="15.95" customHeight="1" x14ac:dyDescent="0.2">
      <c r="A67" s="56"/>
      <c r="B67" s="56"/>
      <c r="C67" s="56"/>
      <c r="D67" s="20"/>
      <c r="E67" s="70"/>
      <c r="F67" s="20"/>
      <c r="G67" s="20"/>
      <c r="H67" s="20"/>
      <c r="I67" s="20"/>
      <c r="J67" s="99"/>
      <c r="K67" s="99"/>
      <c r="L67" s="20"/>
      <c r="M67" s="20"/>
      <c r="N67" s="20"/>
      <c r="O67" s="20"/>
      <c r="P67" s="20"/>
    </row>
    <row r="68" spans="1:16" ht="15.95" customHeight="1" x14ac:dyDescent="0.2">
      <c r="A68" s="92">
        <v>20</v>
      </c>
      <c r="B68" s="92">
        <v>70</v>
      </c>
      <c r="C68" s="95"/>
      <c r="D68" s="96"/>
      <c r="E68" s="70"/>
      <c r="F68" s="20"/>
      <c r="G68" s="104" t="s">
        <v>58</v>
      </c>
      <c r="H68" s="104"/>
      <c r="I68" s="47"/>
      <c r="J68" s="105">
        <f>SUM(J69:J71)</f>
        <v>0</v>
      </c>
      <c r="K68" s="106">
        <f>SUM(K69:K71)</f>
        <v>0</v>
      </c>
      <c r="L68" s="49">
        <f>IF($I$23=0,0,K68*100/$I$23)</f>
        <v>0</v>
      </c>
      <c r="M68" s="20"/>
      <c r="N68" s="20"/>
      <c r="O68" s="20"/>
      <c r="P68" s="20"/>
    </row>
    <row r="69" spans="1:16" ht="15.95" customHeight="1" x14ac:dyDescent="0.2">
      <c r="A69" s="92">
        <v>20</v>
      </c>
      <c r="B69" s="92">
        <v>70</v>
      </c>
      <c r="C69" s="92" t="s">
        <v>23</v>
      </c>
      <c r="D69" s="96"/>
      <c r="E69" s="70"/>
      <c r="F69" s="20"/>
      <c r="G69" s="100" t="s">
        <v>59</v>
      </c>
      <c r="H69" s="107"/>
      <c r="I69" s="53"/>
      <c r="J69" s="101"/>
      <c r="K69" s="101"/>
      <c r="L69" s="49">
        <f>IF($I$23=0,0,K69*100/$I$23)</f>
        <v>0</v>
      </c>
      <c r="M69" s="20"/>
      <c r="N69" s="20"/>
      <c r="O69" s="20"/>
      <c r="P69" s="20"/>
    </row>
    <row r="70" spans="1:16" ht="15.95" customHeight="1" x14ac:dyDescent="0.2">
      <c r="A70" s="92">
        <v>20</v>
      </c>
      <c r="B70" s="92">
        <v>70</v>
      </c>
      <c r="C70" s="95">
        <v>10</v>
      </c>
      <c r="D70" s="96"/>
      <c r="E70" s="70"/>
      <c r="F70" s="20"/>
      <c r="G70" s="100" t="s">
        <v>60</v>
      </c>
      <c r="H70" s="107"/>
      <c r="I70" s="53"/>
      <c r="J70" s="101"/>
      <c r="K70" s="101"/>
      <c r="L70" s="49">
        <f>IF($I$23=0,0,K70*100/$I$23)</f>
        <v>0</v>
      </c>
      <c r="M70" s="20"/>
      <c r="N70" s="20"/>
      <c r="O70" s="20"/>
      <c r="P70" s="20"/>
    </row>
    <row r="71" spans="1:16" ht="15.95" customHeight="1" x14ac:dyDescent="0.2">
      <c r="A71" s="92">
        <v>20</v>
      </c>
      <c r="B71" s="92">
        <v>70</v>
      </c>
      <c r="C71" s="95">
        <v>15</v>
      </c>
      <c r="D71" s="96"/>
      <c r="E71" s="70"/>
      <c r="F71" s="20"/>
      <c r="G71" s="100" t="s">
        <v>61</v>
      </c>
      <c r="H71" s="107"/>
      <c r="I71" s="55"/>
      <c r="J71" s="101"/>
      <c r="K71" s="101"/>
      <c r="L71" s="49">
        <f>IF($I$23=0,0,K71*100/$I$23)</f>
        <v>0</v>
      </c>
      <c r="M71" s="20"/>
      <c r="N71" s="20"/>
      <c r="O71" s="20"/>
      <c r="P71" s="20"/>
    </row>
    <row r="72" spans="1:16" ht="15.95" customHeight="1" x14ac:dyDescent="0.2">
      <c r="A72" s="102"/>
      <c r="B72" s="102"/>
      <c r="C72" s="103"/>
      <c r="D72" s="96"/>
      <c r="E72" s="70"/>
      <c r="F72" s="20"/>
      <c r="G72" s="109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15.95" customHeight="1" x14ac:dyDescent="0.2">
      <c r="A73" s="92">
        <v>20</v>
      </c>
      <c r="B73" s="92">
        <v>75</v>
      </c>
      <c r="C73" s="95"/>
      <c r="D73" s="20"/>
      <c r="E73" s="70"/>
      <c r="F73" s="20"/>
      <c r="G73" s="110" t="s">
        <v>62</v>
      </c>
      <c r="H73" s="20"/>
      <c r="I73" s="47"/>
      <c r="J73" s="101"/>
      <c r="K73" s="101"/>
      <c r="L73" s="49">
        <f>IF($I$23=0,0,K73*100/$I$23)</f>
        <v>0</v>
      </c>
      <c r="M73" s="20"/>
      <c r="N73" s="20"/>
      <c r="O73" s="20"/>
      <c r="P73" s="20"/>
    </row>
    <row r="74" spans="1:16" ht="15.95" customHeight="1" x14ac:dyDescent="0.2">
      <c r="A74" s="92">
        <v>20</v>
      </c>
      <c r="B74" s="92"/>
      <c r="C74" s="95"/>
      <c r="D74" s="96"/>
      <c r="E74" s="70"/>
      <c r="F74" s="20"/>
      <c r="G74" s="104" t="s">
        <v>63</v>
      </c>
      <c r="H74" s="104"/>
      <c r="I74" s="111"/>
      <c r="J74" s="112">
        <f>J30+J39+J45+J68+J51+J58+J73</f>
        <v>0</v>
      </c>
      <c r="K74" s="112">
        <f>K30+K39+K45+K68+K51+K58+K73</f>
        <v>0</v>
      </c>
      <c r="L74" s="20"/>
      <c r="M74" s="20"/>
      <c r="N74" s="20"/>
      <c r="O74" s="20"/>
      <c r="P74" s="20"/>
    </row>
    <row r="75" spans="1:16" ht="15.95" customHeight="1" x14ac:dyDescent="0.2">
      <c r="A75" s="92">
        <v>40</v>
      </c>
      <c r="B75" s="92"/>
      <c r="C75" s="95"/>
      <c r="D75" s="96"/>
      <c r="E75" s="70"/>
      <c r="F75" s="20"/>
      <c r="G75" s="104" t="s">
        <v>64</v>
      </c>
      <c r="H75" s="20"/>
      <c r="I75" s="113">
        <f>IF(I23=0,0,K74/I22*100)</f>
        <v>0</v>
      </c>
      <c r="J75" s="66"/>
      <c r="K75" s="114"/>
      <c r="L75" s="20"/>
      <c r="M75" s="20"/>
      <c r="N75" s="20"/>
      <c r="O75" s="20"/>
      <c r="P75" s="20"/>
    </row>
    <row r="76" spans="1:16" ht="12" customHeight="1" x14ac:dyDescent="0.2">
      <c r="A76" s="20"/>
      <c r="B76" s="20"/>
      <c r="C76" s="20"/>
      <c r="D76" s="20"/>
      <c r="E76" s="7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ht="12" customHeight="1" x14ac:dyDescent="0.2">
      <c r="A77" s="92">
        <v>50</v>
      </c>
      <c r="B77" s="92"/>
      <c r="C77" s="95"/>
      <c r="D77" s="20"/>
      <c r="E77" s="20"/>
      <c r="F77" s="20"/>
      <c r="G77" s="110" t="s">
        <v>73</v>
      </c>
      <c r="H77" s="20"/>
      <c r="I77" s="115"/>
      <c r="J77" s="101"/>
      <c r="K77" s="101"/>
      <c r="L77" s="20"/>
      <c r="M77" s="20"/>
      <c r="N77" s="20"/>
      <c r="O77" s="20"/>
      <c r="P77" s="20"/>
    </row>
    <row r="78" spans="1:16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6" ht="12" customHeight="1" x14ac:dyDescent="0.2">
      <c r="A79" s="20"/>
      <c r="B79" s="20"/>
      <c r="C79" s="20"/>
      <c r="D79" s="20"/>
      <c r="E79" s="20"/>
      <c r="F79" s="20"/>
      <c r="G79" s="20" t="s">
        <v>65</v>
      </c>
      <c r="H79" s="20"/>
      <c r="I79" s="20"/>
      <c r="J79" s="20"/>
      <c r="K79" s="20"/>
      <c r="L79" s="20"/>
      <c r="M79" s="20"/>
    </row>
    <row r="80" spans="1:16" ht="12" customHeight="1" x14ac:dyDescent="0.2">
      <c r="A80" s="20"/>
      <c r="B80" s="20"/>
      <c r="C80" s="20"/>
      <c r="D80" s="20"/>
      <c r="E80" s="20"/>
      <c r="F80" s="20"/>
      <c r="G80" s="20" t="s">
        <v>74</v>
      </c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ht="12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ht="12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ht="12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ht="12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3" ht="12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1:13" ht="12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1:13" ht="12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1:13" ht="12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1:13" ht="12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 ht="12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1:13" ht="12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1:13" ht="12" customHeight="1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</row>
    <row r="96" spans="1:13" ht="12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1:13" ht="12" customHeight="1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</row>
    <row r="98" spans="1:13" ht="12" customHeight="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</row>
    <row r="99" spans="1:13" ht="12" customHeight="1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</row>
    <row r="100" spans="1:13" ht="12" customHeight="1" x14ac:dyDescent="0.2"/>
    <row r="101" spans="1:13" ht="12" customHeight="1" x14ac:dyDescent="0.2"/>
    <row r="102" spans="1:13" ht="12" customHeight="1" x14ac:dyDescent="0.2"/>
    <row r="103" spans="1:13" ht="12" customHeight="1" x14ac:dyDescent="0.2"/>
    <row r="104" spans="1:13" ht="12" customHeight="1" x14ac:dyDescent="0.2"/>
    <row r="105" spans="1:13" ht="12" customHeight="1" x14ac:dyDescent="0.2"/>
    <row r="106" spans="1:13" ht="12" customHeight="1" x14ac:dyDescent="0.2"/>
    <row r="107" spans="1:13" ht="12" customHeight="1" x14ac:dyDescent="0.2"/>
    <row r="108" spans="1:13" ht="12" customHeight="1" x14ac:dyDescent="0.2"/>
    <row r="109" spans="1:13" ht="12" customHeight="1" x14ac:dyDescent="0.2"/>
    <row r="110" spans="1:13" ht="12" customHeight="1" x14ac:dyDescent="0.2"/>
    <row r="111" spans="1:13" ht="12" customHeight="1" x14ac:dyDescent="0.2"/>
    <row r="112" spans="1:13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</sheetData>
  <mergeCells count="4">
    <mergeCell ref="L9:M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2">
    <pageSetUpPr fitToPage="1"/>
  </sheetPr>
  <dimension ref="A1:S50"/>
  <sheetViews>
    <sheetView showGridLines="0" topLeftCell="A21" zoomScaleNormal="100" zoomScaleSheetLayoutView="55" workbookViewId="0">
      <selection sqref="A1:J1"/>
    </sheetView>
  </sheetViews>
  <sheetFormatPr defaultColWidth="9.140625" defaultRowHeight="12" x14ac:dyDescent="0.2"/>
  <cols>
    <col min="1" max="5" width="3" style="68" customWidth="1"/>
    <col min="6" max="6" width="12" style="68" customWidth="1"/>
    <col min="7" max="7" width="52.7109375" style="68" customWidth="1"/>
    <col min="8" max="8" width="6.7109375" style="68" hidden="1" customWidth="1"/>
    <col min="9" max="9" width="6.28515625" style="68" hidden="1" customWidth="1"/>
    <col min="10" max="10" width="43.7109375" style="68" customWidth="1"/>
    <col min="11" max="11" width="15" style="69" customWidth="1"/>
    <col min="12" max="12" width="15" style="68" customWidth="1"/>
    <col min="13" max="13" width="12.85546875" style="70" customWidth="1"/>
    <col min="14" max="14" width="12.42578125" style="71" customWidth="1"/>
    <col min="15" max="17" width="14.7109375" style="70" customWidth="1"/>
    <col min="18" max="18" width="14.7109375" style="70" hidden="1" customWidth="1"/>
    <col min="19" max="19" width="9.140625" style="70" hidden="1" customWidth="1"/>
    <col min="20" max="16384" width="9.140625" style="70"/>
  </cols>
  <sheetData>
    <row r="1" spans="1:15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2"/>
      <c r="I4" s="72"/>
      <c r="J4" s="72"/>
      <c r="K4" s="70"/>
      <c r="L4" s="70"/>
      <c r="M4" s="69" t="s">
        <v>2</v>
      </c>
      <c r="N4" s="74">
        <v>44579</v>
      </c>
    </row>
    <row r="5" spans="1:15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76"/>
      <c r="I5" s="76"/>
      <c r="J5" s="76"/>
      <c r="K5" s="70"/>
      <c r="L5" s="70"/>
      <c r="M5" s="69" t="s">
        <v>3</v>
      </c>
      <c r="N5" s="77"/>
    </row>
    <row r="6" spans="1:15" ht="14.85" customHeight="1" x14ac:dyDescent="0.2">
      <c r="A6" s="78"/>
      <c r="K6" s="70"/>
      <c r="L6" s="70"/>
      <c r="M6" s="69" t="s">
        <v>4</v>
      </c>
      <c r="N6" s="74">
        <v>44651</v>
      </c>
    </row>
    <row r="7" spans="1:15" ht="14.85" customHeight="1" x14ac:dyDescent="0.2">
      <c r="A7" s="70"/>
      <c r="K7" s="70"/>
      <c r="L7" s="70"/>
      <c r="M7" s="69"/>
      <c r="N7" s="70"/>
    </row>
    <row r="8" spans="1:15" ht="14.85" customHeight="1" x14ac:dyDescent="0.2">
      <c r="A8" s="79" t="s">
        <v>5</v>
      </c>
      <c r="K8" s="70"/>
      <c r="L8" s="70"/>
      <c r="M8" s="69"/>
      <c r="N8" s="68"/>
    </row>
    <row r="9" spans="1:15" ht="14.85" customHeight="1" x14ac:dyDescent="0.2">
      <c r="A9" s="70"/>
      <c r="M9" s="251" t="s">
        <v>75</v>
      </c>
      <c r="N9" s="252"/>
    </row>
    <row r="10" spans="1:15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M10" s="253"/>
      <c r="N10" s="254"/>
    </row>
    <row r="11" spans="1:15" ht="28.9" customHeight="1" x14ac:dyDescent="0.2">
      <c r="A11" s="258" t="s">
        <v>9</v>
      </c>
      <c r="B11" s="258"/>
      <c r="C11" s="258"/>
      <c r="D11" s="258"/>
      <c r="E11" s="258"/>
      <c r="F11" s="258"/>
      <c r="G11" s="83" t="s">
        <v>10</v>
      </c>
      <c r="H11" s="83"/>
      <c r="I11" s="83"/>
      <c r="J11" s="83"/>
      <c r="M11" s="253"/>
      <c r="N11" s="254"/>
    </row>
    <row r="12" spans="1:15" ht="14.85" customHeight="1" x14ac:dyDescent="0.2">
      <c r="A12" s="85" t="s">
        <v>11</v>
      </c>
      <c r="G12" s="83" t="s">
        <v>12</v>
      </c>
      <c r="H12" s="83"/>
      <c r="I12" s="83"/>
      <c r="J12" s="83"/>
      <c r="M12" s="255"/>
      <c r="N12" s="256"/>
    </row>
    <row r="13" spans="1:15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K13" s="116"/>
      <c r="L13" s="116"/>
    </row>
    <row r="14" spans="1:15" ht="14.85" customHeight="1" x14ac:dyDescent="0.2">
      <c r="A14" s="85" t="s">
        <v>15</v>
      </c>
      <c r="G14" s="83" t="s">
        <v>16</v>
      </c>
      <c r="H14" s="83"/>
      <c r="I14" s="83"/>
      <c r="J14" s="83"/>
    </row>
    <row r="15" spans="1:15" ht="14.85" customHeight="1" x14ac:dyDescent="0.2">
      <c r="A15" s="78"/>
    </row>
    <row r="16" spans="1:15" ht="14.85" customHeight="1" x14ac:dyDescent="0.2">
      <c r="B16" s="70"/>
      <c r="C16" s="70"/>
      <c r="D16" s="70"/>
      <c r="E16" s="70"/>
      <c r="F16" s="70"/>
      <c r="G16" s="70"/>
      <c r="H16" s="70"/>
      <c r="I16" s="70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0" t="s">
        <v>76</v>
      </c>
      <c r="L18" s="22"/>
      <c r="M18" s="22"/>
      <c r="N18" s="22"/>
      <c r="O18" s="22"/>
    </row>
    <row r="19" spans="1:19" ht="14.85" customHeight="1" x14ac:dyDescent="0.2">
      <c r="A19" s="90"/>
      <c r="L19" s="22"/>
      <c r="M19" s="22"/>
      <c r="N19" s="22"/>
      <c r="O19" s="22"/>
    </row>
    <row r="20" spans="1:19" ht="14.85" customHeight="1" x14ac:dyDescent="0.2">
      <c r="A20" s="78"/>
      <c r="K20" s="70"/>
      <c r="L20" s="22"/>
      <c r="M20" s="22"/>
      <c r="N20" s="22"/>
      <c r="O20" s="22"/>
    </row>
    <row r="21" spans="1:19" ht="14.85" customHeight="1" x14ac:dyDescent="0.2">
      <c r="A21" s="70"/>
      <c r="B21" s="70"/>
      <c r="C21" s="70"/>
      <c r="D21" s="70"/>
      <c r="E21" s="70"/>
      <c r="K21" s="70"/>
      <c r="L21" s="22"/>
      <c r="M21" s="22"/>
      <c r="N21" s="22"/>
      <c r="O21" s="22"/>
      <c r="P21" s="23"/>
    </row>
    <row r="22" spans="1:19" ht="58.9" customHeight="1" x14ac:dyDescent="0.2">
      <c r="G22" s="70"/>
      <c r="H22" s="117" t="s">
        <v>77</v>
      </c>
      <c r="I22" s="118" t="s">
        <v>78</v>
      </c>
      <c r="J22" s="91" t="s">
        <v>79</v>
      </c>
      <c r="K22" s="91" t="s">
        <v>80</v>
      </c>
      <c r="L22" s="91" t="s">
        <v>19</v>
      </c>
      <c r="M22" s="91" t="s">
        <v>81</v>
      </c>
      <c r="N22" s="91" t="s">
        <v>21</v>
      </c>
      <c r="O22" s="22"/>
      <c r="P22" s="22"/>
      <c r="Q22" s="22"/>
      <c r="R22" s="22"/>
    </row>
    <row r="23" spans="1:19" ht="14.65" customHeight="1" x14ac:dyDescent="0.2">
      <c r="G23" s="104"/>
      <c r="H23" s="119"/>
      <c r="I23" s="120"/>
      <c r="J23" s="104"/>
      <c r="K23" s="92">
        <v>10</v>
      </c>
      <c r="L23" s="92">
        <v>15</v>
      </c>
      <c r="M23" s="92">
        <v>20</v>
      </c>
      <c r="N23" s="121"/>
      <c r="O23" s="22"/>
      <c r="P23" s="22"/>
      <c r="Q23" s="22"/>
      <c r="R23" s="22"/>
    </row>
    <row r="24" spans="1:19" ht="28.7" customHeight="1" x14ac:dyDescent="0.2">
      <c r="A24" s="80" t="s">
        <v>22</v>
      </c>
      <c r="G24" s="104" t="s">
        <v>82</v>
      </c>
      <c r="H24" s="122"/>
      <c r="I24" s="122"/>
      <c r="J24" s="104"/>
      <c r="K24" s="70"/>
      <c r="L24" s="70"/>
      <c r="N24" s="22"/>
      <c r="O24" s="22"/>
      <c r="P24" s="22"/>
      <c r="Q24" s="22"/>
      <c r="R24" s="22"/>
    </row>
    <row r="25" spans="1:19" ht="14.85" customHeight="1" x14ac:dyDescent="0.2">
      <c r="A25" s="92">
        <v>50</v>
      </c>
      <c r="B25" s="92" t="s">
        <v>23</v>
      </c>
      <c r="C25" s="123"/>
      <c r="D25" s="96"/>
      <c r="G25" s="124" t="s">
        <v>83</v>
      </c>
      <c r="H25" s="125"/>
      <c r="I25" s="126"/>
      <c r="J25" s="101"/>
      <c r="K25" s="101"/>
      <c r="L25" s="101"/>
      <c r="M25" s="49">
        <f>IF($M$46=0,0,L25/$M$46*100)</f>
        <v>0</v>
      </c>
      <c r="N25" s="50">
        <v>25</v>
      </c>
      <c r="P25" s="127"/>
      <c r="R25" s="70">
        <v>4</v>
      </c>
      <c r="S25" s="70">
        <v>1</v>
      </c>
    </row>
    <row r="26" spans="1:19" ht="14.85" customHeight="1" x14ac:dyDescent="0.2">
      <c r="A26" s="92">
        <v>50</v>
      </c>
      <c r="B26" s="92">
        <v>10</v>
      </c>
      <c r="C26" s="123"/>
      <c r="D26" s="96"/>
      <c r="G26" s="124" t="s">
        <v>83</v>
      </c>
      <c r="H26" s="125"/>
      <c r="I26" s="126"/>
      <c r="J26" s="101"/>
      <c r="K26" s="101"/>
      <c r="L26" s="101"/>
      <c r="M26" s="49">
        <f>IF($M$46=0,0,L26/$M$46*100)</f>
        <v>0</v>
      </c>
      <c r="N26" s="50">
        <v>25</v>
      </c>
      <c r="P26" s="127"/>
      <c r="R26" s="70">
        <v>4</v>
      </c>
      <c r="S26" s="70">
        <v>2</v>
      </c>
    </row>
    <row r="27" spans="1:19" ht="14.85" customHeight="1" x14ac:dyDescent="0.2">
      <c r="A27" s="92">
        <v>50</v>
      </c>
      <c r="B27" s="92">
        <v>15</v>
      </c>
      <c r="C27" s="123"/>
      <c r="D27" s="96"/>
      <c r="G27" s="124" t="s">
        <v>83</v>
      </c>
      <c r="H27" s="125"/>
      <c r="I27" s="126"/>
      <c r="J27" s="101"/>
      <c r="K27" s="101"/>
      <c r="L27" s="101"/>
      <c r="M27" s="49">
        <f>IF($M$46=0,0,L27/$M$46*100)</f>
        <v>0</v>
      </c>
      <c r="N27" s="50">
        <v>25</v>
      </c>
      <c r="P27" s="127"/>
      <c r="R27" s="70">
        <v>4</v>
      </c>
      <c r="S27" s="70">
        <v>3</v>
      </c>
    </row>
    <row r="28" spans="1:19" ht="38.25" customHeight="1" x14ac:dyDescent="0.2">
      <c r="A28" s="102"/>
      <c r="B28" s="102"/>
      <c r="C28" s="128"/>
      <c r="D28" s="96"/>
      <c r="G28" s="104" t="s">
        <v>84</v>
      </c>
      <c r="H28" s="107"/>
      <c r="I28" s="107"/>
      <c r="J28" s="122"/>
      <c r="M28" s="129"/>
      <c r="N28" s="130"/>
      <c r="P28" s="127"/>
    </row>
    <row r="29" spans="1:19" ht="14.85" customHeight="1" x14ac:dyDescent="0.2">
      <c r="A29" s="92">
        <v>55</v>
      </c>
      <c r="B29" s="92" t="s">
        <v>23</v>
      </c>
      <c r="C29" s="123"/>
      <c r="D29" s="96"/>
      <c r="G29" s="124" t="s">
        <v>85</v>
      </c>
      <c r="H29" s="125"/>
      <c r="I29" s="126"/>
      <c r="J29" s="101"/>
      <c r="K29" s="101"/>
      <c r="L29" s="101"/>
      <c r="M29" s="49">
        <f>IF($M$46=0,0,L29/$M$46*100)</f>
        <v>0</v>
      </c>
      <c r="N29" s="50">
        <v>15</v>
      </c>
      <c r="P29" s="127"/>
      <c r="R29" s="70">
        <v>4</v>
      </c>
      <c r="S29" s="70">
        <v>4</v>
      </c>
    </row>
    <row r="30" spans="1:19" ht="14.85" customHeight="1" x14ac:dyDescent="0.2">
      <c r="A30" s="92">
        <v>55</v>
      </c>
      <c r="B30" s="92">
        <v>10</v>
      </c>
      <c r="C30" s="123"/>
      <c r="D30" s="96"/>
      <c r="G30" s="124" t="s">
        <v>85</v>
      </c>
      <c r="H30" s="125"/>
      <c r="I30" s="126"/>
      <c r="J30" s="101"/>
      <c r="K30" s="101"/>
      <c r="L30" s="101"/>
      <c r="M30" s="49">
        <f>IF($M$46=0,0,L30/$M$46*100)</f>
        <v>0</v>
      </c>
      <c r="N30" s="50">
        <v>15</v>
      </c>
      <c r="P30" s="127"/>
      <c r="R30" s="70">
        <v>4</v>
      </c>
      <c r="S30" s="70">
        <v>5</v>
      </c>
    </row>
    <row r="31" spans="1:19" ht="14.85" customHeight="1" x14ac:dyDescent="0.2">
      <c r="A31" s="92">
        <v>55</v>
      </c>
      <c r="B31" s="92">
        <v>15</v>
      </c>
      <c r="C31" s="123"/>
      <c r="D31" s="96"/>
      <c r="G31" s="124" t="s">
        <v>85</v>
      </c>
      <c r="H31" s="125"/>
      <c r="I31" s="126"/>
      <c r="J31" s="101"/>
      <c r="K31" s="101"/>
      <c r="L31" s="101"/>
      <c r="M31" s="49">
        <f>IF($M$46=0,0,L31/$M$46*100)</f>
        <v>0</v>
      </c>
      <c r="N31" s="50">
        <v>15</v>
      </c>
      <c r="P31" s="127"/>
      <c r="R31" s="70">
        <v>4</v>
      </c>
      <c r="S31" s="70">
        <v>6</v>
      </c>
    </row>
    <row r="32" spans="1:19" ht="21.75" customHeight="1" x14ac:dyDescent="0.2">
      <c r="A32" s="92">
        <v>55</v>
      </c>
      <c r="B32" s="92">
        <v>20</v>
      </c>
      <c r="C32" s="123"/>
      <c r="D32" s="96"/>
      <c r="G32" s="124" t="s">
        <v>86</v>
      </c>
      <c r="H32" s="70"/>
      <c r="I32" s="70"/>
      <c r="J32" s="131"/>
      <c r="K32" s="101"/>
      <c r="L32" s="101"/>
      <c r="M32" s="49">
        <f>IF($M$46=0,0,L32/$M$46*100)</f>
        <v>0</v>
      </c>
      <c r="N32" s="50">
        <v>25</v>
      </c>
      <c r="P32" s="127"/>
    </row>
    <row r="33" spans="1:19" ht="29.45" customHeight="1" x14ac:dyDescent="0.2">
      <c r="A33" s="102"/>
      <c r="B33" s="102"/>
      <c r="C33" s="128"/>
      <c r="D33" s="96"/>
      <c r="G33" s="104" t="s">
        <v>87</v>
      </c>
      <c r="H33" s="107"/>
      <c r="I33" s="107"/>
      <c r="J33" s="122"/>
      <c r="M33" s="129"/>
      <c r="N33" s="130"/>
      <c r="P33" s="127"/>
    </row>
    <row r="34" spans="1:19" ht="14.85" customHeight="1" x14ac:dyDescent="0.2">
      <c r="A34" s="92">
        <v>60</v>
      </c>
      <c r="B34" s="92" t="s">
        <v>23</v>
      </c>
      <c r="C34" s="123"/>
      <c r="D34" s="96"/>
      <c r="G34" s="124" t="s">
        <v>88</v>
      </c>
      <c r="H34" s="125"/>
      <c r="I34" s="126"/>
      <c r="J34" s="101"/>
      <c r="K34" s="101"/>
      <c r="L34" s="101"/>
      <c r="M34" s="49">
        <f>IF($M$46=0,0,L34/$M$46*100)</f>
        <v>0</v>
      </c>
      <c r="N34" s="50">
        <v>5</v>
      </c>
      <c r="P34" s="127"/>
      <c r="R34" s="70">
        <v>4</v>
      </c>
      <c r="S34" s="70">
        <v>7</v>
      </c>
    </row>
    <row r="35" spans="1:19" ht="14.85" customHeight="1" x14ac:dyDescent="0.2">
      <c r="A35" s="92">
        <v>60</v>
      </c>
      <c r="B35" s="92">
        <v>10</v>
      </c>
      <c r="C35" s="123"/>
      <c r="D35" s="96"/>
      <c r="G35" s="124" t="s">
        <v>88</v>
      </c>
      <c r="H35" s="125"/>
      <c r="I35" s="126"/>
      <c r="J35" s="101"/>
      <c r="K35" s="101"/>
      <c r="L35" s="101"/>
      <c r="M35" s="49">
        <f>IF($M$46=0,0,L35/$M$46*100)</f>
        <v>0</v>
      </c>
      <c r="N35" s="50">
        <v>5</v>
      </c>
      <c r="P35" s="127"/>
      <c r="R35" s="70">
        <v>4</v>
      </c>
      <c r="S35" s="70">
        <v>8</v>
      </c>
    </row>
    <row r="36" spans="1:19" ht="14.85" customHeight="1" x14ac:dyDescent="0.2">
      <c r="A36" s="92">
        <v>60</v>
      </c>
      <c r="B36" s="92">
        <v>15</v>
      </c>
      <c r="C36" s="123"/>
      <c r="D36" s="96"/>
      <c r="G36" s="124" t="s">
        <v>88</v>
      </c>
      <c r="H36" s="125"/>
      <c r="I36" s="125"/>
      <c r="J36" s="101"/>
      <c r="K36" s="101"/>
      <c r="L36" s="101"/>
      <c r="M36" s="49">
        <f>IF($M$46=0,0,L36/$M$46*100)</f>
        <v>0</v>
      </c>
      <c r="N36" s="50">
        <v>5</v>
      </c>
      <c r="P36" s="127"/>
      <c r="R36" s="70">
        <v>4</v>
      </c>
      <c r="S36" s="70">
        <v>9</v>
      </c>
    </row>
    <row r="37" spans="1:19" ht="14.85" customHeight="1" x14ac:dyDescent="0.2">
      <c r="A37" s="132"/>
      <c r="B37" s="132"/>
      <c r="C37" s="72"/>
      <c r="D37" s="72"/>
      <c r="G37" s="104" t="s">
        <v>89</v>
      </c>
      <c r="H37" s="104"/>
      <c r="I37" s="104"/>
      <c r="J37" s="122"/>
      <c r="M37" s="129"/>
      <c r="N37" s="130"/>
      <c r="P37" s="127"/>
    </row>
    <row r="38" spans="1:19" ht="14.85" customHeight="1" x14ac:dyDescent="0.2">
      <c r="A38" s="92">
        <v>65</v>
      </c>
      <c r="B38" s="92" t="s">
        <v>23</v>
      </c>
      <c r="C38" s="123"/>
      <c r="D38" s="96"/>
      <c r="G38" s="124" t="s">
        <v>90</v>
      </c>
      <c r="H38" s="125"/>
      <c r="I38" s="126"/>
      <c r="J38" s="101"/>
      <c r="K38" s="101"/>
      <c r="L38" s="101"/>
      <c r="M38" s="49">
        <f>IF($M$46=0,0,L38/$M$46*100)</f>
        <v>0</v>
      </c>
      <c r="N38" s="50">
        <v>5</v>
      </c>
      <c r="P38" s="127"/>
      <c r="R38" s="70">
        <v>4</v>
      </c>
      <c r="S38" s="70">
        <v>10</v>
      </c>
    </row>
    <row r="39" spans="1:19" ht="14.85" customHeight="1" x14ac:dyDescent="0.2">
      <c r="A39" s="92">
        <v>65</v>
      </c>
      <c r="B39" s="92">
        <v>10</v>
      </c>
      <c r="C39" s="123"/>
      <c r="D39" s="96"/>
      <c r="G39" s="124" t="s">
        <v>90</v>
      </c>
      <c r="H39" s="125"/>
      <c r="I39" s="126"/>
      <c r="J39" s="101"/>
      <c r="K39" s="101"/>
      <c r="L39" s="101"/>
      <c r="M39" s="49">
        <f>IF($M$46=0,0,L39/$M$46*100)</f>
        <v>0</v>
      </c>
      <c r="N39" s="50">
        <v>5</v>
      </c>
      <c r="P39" s="127"/>
      <c r="R39" s="70">
        <v>4</v>
      </c>
      <c r="S39" s="70">
        <v>11</v>
      </c>
    </row>
    <row r="40" spans="1:19" ht="14.85" customHeight="1" x14ac:dyDescent="0.2">
      <c r="A40" s="92">
        <v>65</v>
      </c>
      <c r="B40" s="92">
        <v>15</v>
      </c>
      <c r="C40" s="123"/>
      <c r="D40" s="96"/>
      <c r="G40" s="124" t="s">
        <v>90</v>
      </c>
      <c r="H40" s="125"/>
      <c r="I40" s="125"/>
      <c r="J40" s="101"/>
      <c r="K40" s="101"/>
      <c r="L40" s="101"/>
      <c r="M40" s="49">
        <f>IF($M$46=0,0,L40/$M$46*100)</f>
        <v>0</v>
      </c>
      <c r="N40" s="50">
        <v>5</v>
      </c>
      <c r="P40" s="127"/>
      <c r="R40" s="70">
        <v>4</v>
      </c>
      <c r="S40" s="70">
        <v>12</v>
      </c>
    </row>
    <row r="41" spans="1:19" ht="14.85" customHeight="1" x14ac:dyDescent="0.2">
      <c r="A41" s="132"/>
      <c r="B41" s="132"/>
      <c r="C41" s="72"/>
      <c r="D41" s="72"/>
      <c r="G41" s="104" t="s">
        <v>91</v>
      </c>
      <c r="H41" s="104"/>
      <c r="I41" s="104"/>
      <c r="J41" s="122"/>
      <c r="M41" s="129"/>
      <c r="N41" s="130"/>
      <c r="P41"/>
    </row>
    <row r="42" spans="1:19" ht="14.85" customHeight="1" x14ac:dyDescent="0.2">
      <c r="A42" s="92">
        <v>70</v>
      </c>
      <c r="B42" s="92" t="s">
        <v>23</v>
      </c>
      <c r="C42" s="123"/>
      <c r="D42" s="96"/>
      <c r="G42" s="124" t="s">
        <v>92</v>
      </c>
      <c r="H42" s="125"/>
      <c r="I42" s="125"/>
      <c r="J42" s="101"/>
      <c r="K42" s="101"/>
      <c r="L42" s="101"/>
      <c r="M42" s="49">
        <f>IF($M$46=0,0,L42/$M$46*100)</f>
        <v>0</v>
      </c>
      <c r="N42" s="50"/>
      <c r="P42"/>
      <c r="R42" s="70">
        <v>4</v>
      </c>
      <c r="S42" s="70">
        <v>13</v>
      </c>
    </row>
    <row r="43" spans="1:19" ht="14.85" customHeight="1" x14ac:dyDescent="0.2">
      <c r="A43" s="92">
        <v>70</v>
      </c>
      <c r="B43" s="92">
        <v>10</v>
      </c>
      <c r="C43" s="123"/>
      <c r="D43" s="96"/>
      <c r="G43" s="124" t="s">
        <v>92</v>
      </c>
      <c r="H43" s="125"/>
      <c r="I43" s="126"/>
      <c r="J43" s="101"/>
      <c r="K43" s="101"/>
      <c r="L43" s="101"/>
      <c r="M43" s="49">
        <f>IF($M$46=0,0,L43/$M$46*100)</f>
        <v>0</v>
      </c>
      <c r="N43" s="50"/>
      <c r="P43"/>
      <c r="R43" s="70">
        <v>4</v>
      </c>
      <c r="S43" s="70">
        <v>14</v>
      </c>
    </row>
    <row r="44" spans="1:19" ht="14.85" customHeight="1" x14ac:dyDescent="0.2">
      <c r="A44" s="92">
        <v>70</v>
      </c>
      <c r="B44" s="92">
        <v>15</v>
      </c>
      <c r="C44" s="123"/>
      <c r="D44" s="96"/>
      <c r="G44" s="124" t="s">
        <v>92</v>
      </c>
      <c r="H44" s="125"/>
      <c r="I44" s="125"/>
      <c r="J44" s="101"/>
      <c r="K44" s="101"/>
      <c r="L44" s="101"/>
      <c r="M44" s="49">
        <f>IF($M$46=0,0,L44/$M$46*100)</f>
        <v>0</v>
      </c>
      <c r="N44" s="50"/>
      <c r="P44"/>
      <c r="R44" s="70">
        <v>4</v>
      </c>
      <c r="S44" s="70">
        <v>15</v>
      </c>
    </row>
    <row r="45" spans="1:19" ht="14.85" customHeight="1" x14ac:dyDescent="0.2">
      <c r="A45" s="132"/>
      <c r="B45" s="132"/>
      <c r="G45" s="83"/>
      <c r="M45" s="129"/>
      <c r="N45" s="133"/>
    </row>
    <row r="46" spans="1:19" ht="14.85" customHeight="1" x14ac:dyDescent="0.2">
      <c r="A46" s="92">
        <v>80</v>
      </c>
      <c r="B46" s="92"/>
      <c r="C46" s="134"/>
      <c r="D46" s="69"/>
      <c r="G46" s="124" t="s">
        <v>93</v>
      </c>
      <c r="H46" s="135"/>
      <c r="I46" s="135"/>
      <c r="J46" s="136"/>
      <c r="K46" s="137"/>
      <c r="L46" s="138"/>
      <c r="M46" s="139">
        <f>VO01e!I23</f>
        <v>0</v>
      </c>
      <c r="N46" s="133"/>
    </row>
    <row r="47" spans="1:19" ht="15.95" customHeight="1" x14ac:dyDescent="0.2"/>
    <row r="48" spans="1:19" ht="15.95" customHeight="1" x14ac:dyDescent="0.2">
      <c r="G48" s="83" t="s">
        <v>94</v>
      </c>
    </row>
    <row r="49" spans="7:7" ht="15.95" customHeight="1" x14ac:dyDescent="0.2">
      <c r="G49" s="83" t="s">
        <v>95</v>
      </c>
    </row>
    <row r="50" spans="7:7" ht="15.95" customHeight="1" x14ac:dyDescent="0.2">
      <c r="G50" s="83"/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3">
    <pageSetUpPr fitToPage="1"/>
  </sheetPr>
  <dimension ref="A1:S52"/>
  <sheetViews>
    <sheetView showGridLines="0" topLeftCell="A22" zoomScaleNormal="100" zoomScaleSheetLayoutView="55" workbookViewId="0">
      <selection sqref="A1:J1"/>
    </sheetView>
  </sheetViews>
  <sheetFormatPr defaultColWidth="9.140625" defaultRowHeight="12" x14ac:dyDescent="0.2"/>
  <cols>
    <col min="1" max="5" width="3" style="68" customWidth="1"/>
    <col min="6" max="6" width="12" style="68" customWidth="1"/>
    <col min="7" max="7" width="50.42578125" style="68" customWidth="1"/>
    <col min="8" max="8" width="7.7109375" style="68" hidden="1" customWidth="1"/>
    <col min="9" max="9" width="7" style="68" hidden="1" customWidth="1"/>
    <col min="10" max="10" width="43.7109375" style="68" customWidth="1"/>
    <col min="11" max="11" width="15" style="69" customWidth="1"/>
    <col min="12" max="12" width="15" style="68" customWidth="1"/>
    <col min="13" max="13" width="12.85546875" style="70" customWidth="1"/>
    <col min="14" max="14" width="12.42578125" style="71" customWidth="1"/>
    <col min="15" max="17" width="14.7109375" style="70" customWidth="1"/>
    <col min="18" max="18" width="14.7109375" style="70" hidden="1" customWidth="1"/>
    <col min="19" max="19" width="9.140625" style="70" hidden="1" customWidth="1"/>
    <col min="20" max="16384" width="9.140625" style="70"/>
  </cols>
  <sheetData>
    <row r="1" spans="1:15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2"/>
      <c r="I4" s="72"/>
      <c r="J4" s="72"/>
      <c r="K4" s="70"/>
      <c r="L4" s="70"/>
      <c r="M4" s="140" t="s">
        <v>2</v>
      </c>
      <c r="N4" s="74">
        <v>44579</v>
      </c>
    </row>
    <row r="5" spans="1:15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76"/>
      <c r="I5" s="76"/>
      <c r="J5" s="76"/>
      <c r="K5" s="70"/>
      <c r="L5" s="70"/>
      <c r="M5" s="69" t="s">
        <v>3</v>
      </c>
      <c r="N5" s="77"/>
    </row>
    <row r="6" spans="1:15" ht="14.85" customHeight="1" x14ac:dyDescent="0.2">
      <c r="A6" s="78"/>
      <c r="K6" s="70"/>
      <c r="L6" s="70"/>
      <c r="M6" s="69" t="s">
        <v>4</v>
      </c>
      <c r="N6" s="74">
        <v>44651</v>
      </c>
    </row>
    <row r="7" spans="1:15" ht="14.85" customHeight="1" x14ac:dyDescent="0.2">
      <c r="A7" s="70"/>
      <c r="K7" s="70"/>
      <c r="L7" s="70"/>
      <c r="M7" s="69"/>
      <c r="N7" s="70"/>
    </row>
    <row r="8" spans="1:15" ht="14.85" customHeight="1" x14ac:dyDescent="0.2">
      <c r="A8" s="79" t="s">
        <v>5</v>
      </c>
      <c r="K8" s="70"/>
      <c r="L8" s="70"/>
      <c r="M8" s="69"/>
      <c r="N8" s="68"/>
    </row>
    <row r="9" spans="1:15" ht="14.85" customHeight="1" x14ac:dyDescent="0.2">
      <c r="A9" s="70"/>
      <c r="M9" s="251" t="s">
        <v>96</v>
      </c>
      <c r="N9" s="252"/>
    </row>
    <row r="10" spans="1:15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M10" s="253"/>
      <c r="N10" s="254"/>
    </row>
    <row r="11" spans="1:15" ht="28.7" customHeight="1" x14ac:dyDescent="0.2">
      <c r="A11" s="258" t="s">
        <v>9</v>
      </c>
      <c r="B11" s="258"/>
      <c r="C11" s="258"/>
      <c r="D11" s="258"/>
      <c r="E11" s="258"/>
      <c r="F11" s="258"/>
      <c r="G11" s="83" t="s">
        <v>68</v>
      </c>
      <c r="H11" s="83"/>
      <c r="I11" s="83"/>
      <c r="J11" s="83"/>
      <c r="M11" s="253"/>
      <c r="N11" s="254"/>
    </row>
    <row r="12" spans="1:15" ht="14.85" customHeight="1" x14ac:dyDescent="0.2">
      <c r="A12" s="85" t="s">
        <v>11</v>
      </c>
      <c r="G12" s="83" t="s">
        <v>12</v>
      </c>
      <c r="H12" s="83"/>
      <c r="I12" s="83"/>
      <c r="J12" s="83"/>
      <c r="M12" s="255"/>
      <c r="N12" s="256"/>
    </row>
    <row r="13" spans="1:15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K13" s="116"/>
      <c r="L13" s="116"/>
    </row>
    <row r="14" spans="1:15" ht="14.85" customHeight="1" x14ac:dyDescent="0.2">
      <c r="A14" s="85" t="s">
        <v>15</v>
      </c>
      <c r="G14" s="83" t="s">
        <v>16</v>
      </c>
      <c r="H14" s="83"/>
      <c r="I14" s="83"/>
      <c r="J14" s="83"/>
    </row>
    <row r="15" spans="1:15" ht="14.85" customHeight="1" x14ac:dyDescent="0.2">
      <c r="A15" s="78"/>
    </row>
    <row r="16" spans="1:15" ht="14.85" customHeight="1" x14ac:dyDescent="0.2">
      <c r="B16" s="70"/>
      <c r="C16" s="70"/>
      <c r="D16" s="70"/>
      <c r="E16" s="70"/>
      <c r="F16" s="70"/>
      <c r="G16" s="70"/>
      <c r="H16" s="70"/>
      <c r="I16" s="70"/>
      <c r="J16" s="70"/>
      <c r="L16" s="22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0" t="s">
        <v>97</v>
      </c>
      <c r="L18" s="22"/>
      <c r="M18" s="22"/>
      <c r="N18" s="22"/>
      <c r="O18" s="22"/>
    </row>
    <row r="19" spans="1:19" ht="14.85" customHeight="1" x14ac:dyDescent="0.2">
      <c r="A19" s="90"/>
      <c r="L19" s="22"/>
      <c r="M19" s="22"/>
      <c r="N19" s="22"/>
      <c r="O19" s="22"/>
    </row>
    <row r="20" spans="1:19" ht="14.85" customHeight="1" x14ac:dyDescent="0.2">
      <c r="A20" s="78"/>
      <c r="K20" s="70"/>
      <c r="L20" s="22"/>
      <c r="M20" s="22"/>
      <c r="N20" s="22"/>
      <c r="O20" s="22"/>
    </row>
    <row r="21" spans="1:19" ht="14.85" customHeight="1" x14ac:dyDescent="0.2">
      <c r="A21" s="70"/>
      <c r="B21" s="70"/>
      <c r="C21" s="70"/>
      <c r="D21" s="70"/>
      <c r="E21" s="70"/>
      <c r="K21" s="70"/>
      <c r="L21" s="22"/>
      <c r="M21" s="22"/>
      <c r="N21" s="22"/>
      <c r="O21" s="22"/>
      <c r="P21" s="23"/>
    </row>
    <row r="22" spans="1:19" ht="58.7" customHeight="1" x14ac:dyDescent="0.2">
      <c r="G22" s="70"/>
      <c r="H22" s="117" t="s">
        <v>77</v>
      </c>
      <c r="I22" s="118" t="s">
        <v>78</v>
      </c>
      <c r="J22" s="91" t="s">
        <v>79</v>
      </c>
      <c r="K22" s="91" t="s">
        <v>80</v>
      </c>
      <c r="L22" s="91" t="s">
        <v>19</v>
      </c>
      <c r="M22" s="91" t="s">
        <v>81</v>
      </c>
      <c r="N22" s="91" t="s">
        <v>21</v>
      </c>
      <c r="O22" s="22"/>
      <c r="P22" s="22"/>
      <c r="Q22" s="22"/>
      <c r="R22" s="22"/>
    </row>
    <row r="23" spans="1:19" ht="14.65" customHeight="1" x14ac:dyDescent="0.2">
      <c r="G23" s="104"/>
      <c r="H23" s="119"/>
      <c r="I23" s="120"/>
      <c r="J23" s="104"/>
      <c r="K23" s="92">
        <v>10</v>
      </c>
      <c r="L23" s="92">
        <v>15</v>
      </c>
      <c r="M23" s="92">
        <v>20</v>
      </c>
      <c r="N23" s="121"/>
      <c r="O23" s="22"/>
      <c r="P23" s="22"/>
      <c r="Q23" s="22"/>
      <c r="R23" s="22"/>
    </row>
    <row r="24" spans="1:19" ht="29.45" customHeight="1" x14ac:dyDescent="0.2">
      <c r="A24" s="80" t="s">
        <v>22</v>
      </c>
      <c r="G24" s="104" t="s">
        <v>82</v>
      </c>
      <c r="H24" s="122"/>
      <c r="I24" s="122"/>
      <c r="J24" s="104"/>
      <c r="K24" s="70"/>
      <c r="L24" s="70"/>
      <c r="N24" s="22"/>
      <c r="O24" s="22"/>
      <c r="P24" s="22"/>
      <c r="Q24" s="22"/>
      <c r="R24" s="22"/>
    </row>
    <row r="25" spans="1:19" ht="14.85" customHeight="1" x14ac:dyDescent="0.2">
      <c r="A25" s="92">
        <v>50</v>
      </c>
      <c r="B25" s="92" t="s">
        <v>23</v>
      </c>
      <c r="C25" s="123"/>
      <c r="D25" s="96"/>
      <c r="G25" s="124" t="s">
        <v>83</v>
      </c>
      <c r="H25" s="125"/>
      <c r="I25" s="125"/>
      <c r="J25" s="101"/>
      <c r="K25" s="101"/>
      <c r="L25" s="101"/>
      <c r="M25" s="49">
        <f>IF($M$48=0,0,L25/$M$48*100)</f>
        <v>0</v>
      </c>
      <c r="N25" s="50">
        <v>25</v>
      </c>
      <c r="P25" s="141"/>
      <c r="R25" s="70">
        <v>4</v>
      </c>
      <c r="S25" s="70">
        <v>1</v>
      </c>
    </row>
    <row r="26" spans="1:19" ht="14.85" customHeight="1" x14ac:dyDescent="0.2">
      <c r="A26" s="92">
        <v>50</v>
      </c>
      <c r="B26" s="92">
        <v>10</v>
      </c>
      <c r="C26" s="123"/>
      <c r="D26" s="96"/>
      <c r="G26" s="124" t="s">
        <v>83</v>
      </c>
      <c r="H26" s="125"/>
      <c r="I26" s="125"/>
      <c r="J26" s="101"/>
      <c r="K26" s="101"/>
      <c r="L26" s="101"/>
      <c r="M26" s="49">
        <f>IF($M$48=0,0,L26/$M$48*100)</f>
        <v>0</v>
      </c>
      <c r="N26" s="50">
        <v>25</v>
      </c>
      <c r="P26" s="141"/>
      <c r="R26" s="70">
        <v>4</v>
      </c>
      <c r="S26" s="70">
        <v>2</v>
      </c>
    </row>
    <row r="27" spans="1:19" ht="14.85" customHeight="1" x14ac:dyDescent="0.2">
      <c r="A27" s="92">
        <v>50</v>
      </c>
      <c r="B27" s="92">
        <v>15</v>
      </c>
      <c r="C27" s="123"/>
      <c r="D27" s="96"/>
      <c r="G27" s="124" t="s">
        <v>83</v>
      </c>
      <c r="H27" s="125"/>
      <c r="I27" s="125"/>
      <c r="J27" s="101"/>
      <c r="K27" s="101"/>
      <c r="L27" s="101"/>
      <c r="M27" s="49">
        <f>IF($M$48=0,0,L27/$M$48*100)</f>
        <v>0</v>
      </c>
      <c r="N27" s="50">
        <v>25</v>
      </c>
      <c r="P27" s="141"/>
      <c r="R27" s="70">
        <v>4</v>
      </c>
      <c r="S27" s="70">
        <v>3</v>
      </c>
    </row>
    <row r="28" spans="1:19" ht="42" customHeight="1" x14ac:dyDescent="0.2">
      <c r="A28" s="102"/>
      <c r="B28" s="102"/>
      <c r="C28" s="128"/>
      <c r="D28" s="96"/>
      <c r="G28" s="104" t="s">
        <v>98</v>
      </c>
      <c r="H28" s="107"/>
      <c r="I28" s="107"/>
      <c r="J28" s="122"/>
      <c r="M28" s="129"/>
      <c r="N28" s="130"/>
      <c r="P28" s="141"/>
    </row>
    <row r="29" spans="1:19" ht="24" customHeight="1" x14ac:dyDescent="0.2">
      <c r="A29" s="92">
        <v>55</v>
      </c>
      <c r="B29" s="92" t="s">
        <v>23</v>
      </c>
      <c r="C29" s="123"/>
      <c r="D29" s="96"/>
      <c r="G29" s="142" t="s">
        <v>99</v>
      </c>
      <c r="H29" s="70"/>
      <c r="I29" s="70"/>
      <c r="J29" s="136"/>
      <c r="K29" s="101"/>
      <c r="L29" s="101"/>
      <c r="M29" s="49">
        <f>IF($M$48=0,0,L29/$M$48*100)</f>
        <v>0</v>
      </c>
      <c r="N29" s="50">
        <v>25</v>
      </c>
      <c r="P29" s="141"/>
    </row>
    <row r="30" spans="1:19" ht="43.5" customHeight="1" x14ac:dyDescent="0.2">
      <c r="A30" s="102"/>
      <c r="B30" s="102"/>
      <c r="C30" s="128"/>
      <c r="D30" s="96"/>
      <c r="G30" s="104" t="s">
        <v>100</v>
      </c>
      <c r="H30" s="107"/>
      <c r="I30" s="107"/>
      <c r="J30" s="122"/>
      <c r="M30" s="129"/>
      <c r="N30" s="130"/>
      <c r="P30" s="141"/>
    </row>
    <row r="31" spans="1:19" ht="14.85" customHeight="1" x14ac:dyDescent="0.2">
      <c r="A31" s="92">
        <v>60</v>
      </c>
      <c r="B31" s="92" t="s">
        <v>23</v>
      </c>
      <c r="C31" s="123"/>
      <c r="D31" s="96"/>
      <c r="G31" s="124" t="s">
        <v>85</v>
      </c>
      <c r="H31" s="125"/>
      <c r="I31" s="125"/>
      <c r="J31" s="101"/>
      <c r="K31" s="101"/>
      <c r="L31" s="101"/>
      <c r="M31" s="49">
        <f>IF($M$48=0,0,L31/$M$48*100)</f>
        <v>0</v>
      </c>
      <c r="N31" s="50">
        <v>15</v>
      </c>
      <c r="P31" s="141"/>
      <c r="R31" s="70">
        <v>4</v>
      </c>
      <c r="S31" s="70">
        <v>4</v>
      </c>
    </row>
    <row r="32" spans="1:19" ht="14.85" customHeight="1" x14ac:dyDescent="0.2">
      <c r="A32" s="92">
        <v>60</v>
      </c>
      <c r="B32" s="92">
        <v>10</v>
      </c>
      <c r="C32" s="123"/>
      <c r="D32" s="96"/>
      <c r="G32" s="124" t="s">
        <v>85</v>
      </c>
      <c r="H32" s="125"/>
      <c r="I32" s="125"/>
      <c r="J32" s="101"/>
      <c r="K32" s="101"/>
      <c r="L32" s="101"/>
      <c r="M32" s="49">
        <f>IF($M$48=0,0,L32/$M$48*100)</f>
        <v>0</v>
      </c>
      <c r="N32" s="50">
        <v>15</v>
      </c>
      <c r="P32" s="141"/>
      <c r="R32" s="70">
        <v>4</v>
      </c>
      <c r="S32" s="70">
        <v>5</v>
      </c>
    </row>
    <row r="33" spans="1:19" ht="14.85" customHeight="1" x14ac:dyDescent="0.2">
      <c r="A33" s="92">
        <v>60</v>
      </c>
      <c r="B33" s="92">
        <v>15</v>
      </c>
      <c r="C33" s="123"/>
      <c r="D33" s="96"/>
      <c r="G33" s="124" t="s">
        <v>85</v>
      </c>
      <c r="H33" s="125"/>
      <c r="I33" s="125"/>
      <c r="J33" s="101"/>
      <c r="K33" s="101"/>
      <c r="L33" s="101"/>
      <c r="M33" s="49">
        <f>IF($M$48=0,0,L33/$M$48*100)</f>
        <v>0</v>
      </c>
      <c r="N33" s="50">
        <v>15</v>
      </c>
      <c r="P33" s="141"/>
      <c r="R33" s="70">
        <v>4</v>
      </c>
      <c r="S33" s="70">
        <v>6</v>
      </c>
    </row>
    <row r="34" spans="1:19" ht="27.75" customHeight="1" x14ac:dyDescent="0.2">
      <c r="A34" s="92">
        <v>60</v>
      </c>
      <c r="B34" s="92">
        <v>20</v>
      </c>
      <c r="C34" s="123"/>
      <c r="D34" s="96"/>
      <c r="G34" s="142" t="s">
        <v>86</v>
      </c>
      <c r="H34" s="70"/>
      <c r="I34" s="70"/>
      <c r="J34" s="136"/>
      <c r="K34" s="101"/>
      <c r="L34" s="101"/>
      <c r="M34" s="49">
        <f>IF($M$48=0,0,L34/$M$48*100)</f>
        <v>0</v>
      </c>
      <c r="N34" s="50">
        <v>25</v>
      </c>
      <c r="P34" s="141"/>
    </row>
    <row r="35" spans="1:19" ht="28.5" customHeight="1" x14ac:dyDescent="0.2">
      <c r="A35" s="132"/>
      <c r="B35" s="132"/>
      <c r="C35" s="72"/>
      <c r="D35" s="72"/>
      <c r="G35" s="104" t="s">
        <v>87</v>
      </c>
      <c r="H35" s="104"/>
      <c r="I35" s="104"/>
      <c r="J35" s="122"/>
      <c r="M35" s="129"/>
      <c r="N35" s="130"/>
      <c r="P35" s="141"/>
    </row>
    <row r="36" spans="1:19" ht="14.85" customHeight="1" x14ac:dyDescent="0.2">
      <c r="A36" s="92">
        <v>65</v>
      </c>
      <c r="B36" s="92" t="s">
        <v>23</v>
      </c>
      <c r="C36" s="123"/>
      <c r="D36" s="96"/>
      <c r="G36" s="124" t="s">
        <v>88</v>
      </c>
      <c r="H36" s="125"/>
      <c r="I36" s="125"/>
      <c r="J36" s="101"/>
      <c r="K36" s="101"/>
      <c r="L36" s="101"/>
      <c r="M36" s="49">
        <f>IF($M$48=0,0,L36/$M$48*100)</f>
        <v>0</v>
      </c>
      <c r="N36" s="50">
        <v>5</v>
      </c>
      <c r="P36" s="141"/>
      <c r="R36" s="70">
        <v>4</v>
      </c>
      <c r="S36" s="70">
        <v>7</v>
      </c>
    </row>
    <row r="37" spans="1:19" ht="14.85" customHeight="1" x14ac:dyDescent="0.2">
      <c r="A37" s="92">
        <v>65</v>
      </c>
      <c r="B37" s="92">
        <v>10</v>
      </c>
      <c r="C37" s="123"/>
      <c r="D37" s="96"/>
      <c r="G37" s="124" t="s">
        <v>88</v>
      </c>
      <c r="H37" s="125"/>
      <c r="I37" s="125"/>
      <c r="J37" s="101"/>
      <c r="K37" s="101"/>
      <c r="L37" s="101"/>
      <c r="M37" s="49">
        <f>IF($M$48=0,0,L37/$M$48*100)</f>
        <v>0</v>
      </c>
      <c r="N37" s="50">
        <v>5</v>
      </c>
      <c r="P37" s="141"/>
      <c r="R37" s="70">
        <v>4</v>
      </c>
      <c r="S37" s="70">
        <v>8</v>
      </c>
    </row>
    <row r="38" spans="1:19" ht="14.85" customHeight="1" x14ac:dyDescent="0.2">
      <c r="A38" s="92">
        <v>65</v>
      </c>
      <c r="B38" s="92">
        <v>15</v>
      </c>
      <c r="C38" s="123"/>
      <c r="D38" s="96"/>
      <c r="G38" s="124" t="s">
        <v>88</v>
      </c>
      <c r="H38" s="125"/>
      <c r="I38" s="125"/>
      <c r="J38" s="101"/>
      <c r="K38" s="101"/>
      <c r="L38" s="101"/>
      <c r="M38" s="49">
        <f>IF($M$48=0,0,L38/$M$48*100)</f>
        <v>0</v>
      </c>
      <c r="N38" s="50">
        <v>5</v>
      </c>
      <c r="P38" s="141"/>
      <c r="R38" s="70">
        <v>4</v>
      </c>
      <c r="S38" s="70">
        <v>9</v>
      </c>
    </row>
    <row r="39" spans="1:19" ht="29.25" customHeight="1" x14ac:dyDescent="0.2">
      <c r="A39" s="132"/>
      <c r="B39" s="132"/>
      <c r="C39" s="72"/>
      <c r="D39" s="72"/>
      <c r="G39" s="104" t="s">
        <v>89</v>
      </c>
      <c r="H39" s="104"/>
      <c r="I39" s="104"/>
      <c r="J39" s="122"/>
      <c r="M39" s="129"/>
      <c r="N39" s="130"/>
      <c r="P39" s="141"/>
    </row>
    <row r="40" spans="1:19" ht="14.85" customHeight="1" x14ac:dyDescent="0.2">
      <c r="A40" s="92">
        <v>70</v>
      </c>
      <c r="B40" s="92" t="s">
        <v>23</v>
      </c>
      <c r="C40" s="123"/>
      <c r="D40" s="96"/>
      <c r="G40" s="124" t="s">
        <v>90</v>
      </c>
      <c r="H40" s="125"/>
      <c r="I40" s="125"/>
      <c r="J40" s="101"/>
      <c r="K40" s="101"/>
      <c r="L40" s="101"/>
      <c r="M40" s="49">
        <f>IF($M$48=0,0,L40/$M$48*100)</f>
        <v>0</v>
      </c>
      <c r="N40" s="50">
        <v>5</v>
      </c>
      <c r="P40" s="141"/>
      <c r="R40" s="70">
        <v>4</v>
      </c>
      <c r="S40" s="70">
        <v>10</v>
      </c>
    </row>
    <row r="41" spans="1:19" ht="14.85" customHeight="1" x14ac:dyDescent="0.2">
      <c r="A41" s="92">
        <v>70</v>
      </c>
      <c r="B41" s="92">
        <v>10</v>
      </c>
      <c r="C41" s="123"/>
      <c r="D41" s="96"/>
      <c r="G41" s="124" t="s">
        <v>90</v>
      </c>
      <c r="H41" s="125"/>
      <c r="I41" s="125"/>
      <c r="J41" s="101"/>
      <c r="K41" s="101"/>
      <c r="L41" s="101"/>
      <c r="M41" s="49">
        <f>IF($M$48=0,0,L41/$M$48*100)</f>
        <v>0</v>
      </c>
      <c r="N41" s="50">
        <v>5</v>
      </c>
      <c r="P41" s="141"/>
      <c r="R41" s="70">
        <v>4</v>
      </c>
      <c r="S41" s="70">
        <v>11</v>
      </c>
    </row>
    <row r="42" spans="1:19" ht="14.85" customHeight="1" x14ac:dyDescent="0.2">
      <c r="A42" s="92">
        <v>70</v>
      </c>
      <c r="B42" s="92">
        <v>15</v>
      </c>
      <c r="C42" s="123"/>
      <c r="D42" s="96"/>
      <c r="G42" s="124" t="s">
        <v>90</v>
      </c>
      <c r="H42" s="125"/>
      <c r="I42" s="125"/>
      <c r="J42" s="101"/>
      <c r="K42" s="101"/>
      <c r="L42" s="101"/>
      <c r="M42" s="49">
        <f>IF($M$48=0,0,L42/$M$48*100)</f>
        <v>0</v>
      </c>
      <c r="N42" s="50">
        <v>5</v>
      </c>
      <c r="P42" s="141"/>
      <c r="R42" s="70">
        <v>4</v>
      </c>
      <c r="S42" s="70">
        <v>12</v>
      </c>
    </row>
    <row r="43" spans="1:19" ht="14.85" customHeight="1" x14ac:dyDescent="0.2">
      <c r="A43" s="132"/>
      <c r="B43" s="132"/>
      <c r="C43" s="72"/>
      <c r="D43" s="72"/>
      <c r="G43" s="104" t="s">
        <v>91</v>
      </c>
      <c r="H43" s="104"/>
      <c r="I43" s="104"/>
      <c r="J43" s="122"/>
      <c r="M43" s="129"/>
      <c r="N43" s="130"/>
      <c r="P43" s="141"/>
    </row>
    <row r="44" spans="1:19" ht="14.85" customHeight="1" x14ac:dyDescent="0.2">
      <c r="A44" s="92">
        <v>75</v>
      </c>
      <c r="B44" s="92" t="s">
        <v>23</v>
      </c>
      <c r="C44" s="123"/>
      <c r="D44" s="96"/>
      <c r="G44" s="124" t="s">
        <v>92</v>
      </c>
      <c r="H44" s="125"/>
      <c r="I44" s="125"/>
      <c r="J44" s="101"/>
      <c r="K44" s="101"/>
      <c r="L44" s="101"/>
      <c r="M44" s="49">
        <f>IF($M$48=0,0,L44/$M$48*100)</f>
        <v>0</v>
      </c>
      <c r="N44" s="50"/>
      <c r="P44" s="141"/>
      <c r="R44" s="70">
        <v>4</v>
      </c>
      <c r="S44" s="70">
        <v>13</v>
      </c>
    </row>
    <row r="45" spans="1:19" ht="14.85" customHeight="1" x14ac:dyDescent="0.2">
      <c r="A45" s="92">
        <v>75</v>
      </c>
      <c r="B45" s="92">
        <v>10</v>
      </c>
      <c r="C45" s="123"/>
      <c r="D45" s="96"/>
      <c r="G45" s="124" t="s">
        <v>92</v>
      </c>
      <c r="H45" s="125"/>
      <c r="I45" s="125"/>
      <c r="J45" s="101"/>
      <c r="K45" s="101"/>
      <c r="L45" s="101"/>
      <c r="M45" s="49">
        <f>IF($M$48=0,0,L45/$M$48*100)</f>
        <v>0</v>
      </c>
      <c r="N45" s="50"/>
      <c r="P45" s="141"/>
      <c r="R45" s="70">
        <v>4</v>
      </c>
      <c r="S45" s="70">
        <v>14</v>
      </c>
    </row>
    <row r="46" spans="1:19" ht="14.85" customHeight="1" x14ac:dyDescent="0.2">
      <c r="A46" s="92">
        <v>75</v>
      </c>
      <c r="B46" s="92">
        <v>15</v>
      </c>
      <c r="C46" s="123"/>
      <c r="D46" s="96"/>
      <c r="G46" s="124" t="s">
        <v>92</v>
      </c>
      <c r="H46" s="125"/>
      <c r="I46" s="125"/>
      <c r="J46" s="101"/>
      <c r="K46" s="101"/>
      <c r="L46" s="101"/>
      <c r="M46" s="49">
        <f>IF($M$48=0,0,L46/$M$48*100)</f>
        <v>0</v>
      </c>
      <c r="N46" s="50"/>
      <c r="P46" s="141"/>
      <c r="R46" s="70">
        <v>4</v>
      </c>
      <c r="S46" s="70">
        <v>15</v>
      </c>
    </row>
    <row r="47" spans="1:19" ht="14.85" customHeight="1" x14ac:dyDescent="0.2">
      <c r="A47" s="132"/>
      <c r="B47" s="132"/>
      <c r="M47" s="129"/>
      <c r="N47" s="133"/>
    </row>
    <row r="48" spans="1:19" ht="14.85" customHeight="1" x14ac:dyDescent="0.2">
      <c r="A48" s="92">
        <v>80</v>
      </c>
      <c r="B48" s="92"/>
      <c r="C48" s="123"/>
      <c r="D48" s="96"/>
      <c r="G48" s="124" t="s">
        <v>93</v>
      </c>
      <c r="H48" s="135"/>
      <c r="I48" s="135"/>
      <c r="J48" s="136"/>
      <c r="K48" s="137"/>
      <c r="L48" s="138"/>
      <c r="M48" s="139">
        <f>VO01f!I23</f>
        <v>0</v>
      </c>
      <c r="N48" s="133"/>
    </row>
    <row r="49" spans="7:7" ht="15.95" customHeight="1" x14ac:dyDescent="0.2"/>
    <row r="50" spans="7:7" ht="15.95" customHeight="1" x14ac:dyDescent="0.2">
      <c r="G50" s="68" t="s">
        <v>101</v>
      </c>
    </row>
    <row r="51" spans="7:7" ht="15.95" customHeight="1" x14ac:dyDescent="0.2">
      <c r="G51" s="68" t="s">
        <v>102</v>
      </c>
    </row>
    <row r="52" spans="7:7" ht="15.95" customHeight="1" x14ac:dyDescent="0.2">
      <c r="G52" s="68" t="s">
        <v>103</v>
      </c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2">
    <pageSetUpPr fitToPage="1"/>
  </sheetPr>
  <dimension ref="A1:P45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5" width="3" style="68" customWidth="1"/>
    <col min="6" max="6" width="12" style="68" customWidth="1"/>
    <col min="7" max="7" width="53.5703125" style="68" customWidth="1"/>
    <col min="8" max="8" width="4.7109375" style="69" customWidth="1"/>
    <col min="9" max="9" width="15" style="68" customWidth="1"/>
    <col min="10" max="10" width="15" style="70" customWidth="1"/>
    <col min="11" max="11" width="15" style="71" customWidth="1"/>
    <col min="12" max="12" width="15" style="70" customWidth="1"/>
    <col min="13" max="13" width="9.140625" style="70"/>
    <col min="14" max="14" width="9.140625" style="70" customWidth="1"/>
    <col min="15" max="16384" width="9.140625" style="70"/>
  </cols>
  <sheetData>
    <row r="1" spans="1:13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0"/>
      <c r="I4" s="70"/>
      <c r="K4" s="69" t="s">
        <v>2</v>
      </c>
      <c r="L4" s="74">
        <v>44579</v>
      </c>
      <c r="M4" s="143"/>
    </row>
    <row r="5" spans="1:13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70"/>
      <c r="I5" s="70"/>
      <c r="K5" s="69" t="s">
        <v>3</v>
      </c>
      <c r="L5" s="77"/>
    </row>
    <row r="6" spans="1:13" ht="14.85" customHeight="1" x14ac:dyDescent="0.2">
      <c r="A6" s="78"/>
      <c r="H6" s="70"/>
      <c r="I6" s="70"/>
      <c r="K6" s="69" t="s">
        <v>4</v>
      </c>
      <c r="L6" s="74">
        <v>44651</v>
      </c>
    </row>
    <row r="7" spans="1:13" ht="14.85" customHeight="1" x14ac:dyDescent="0.2">
      <c r="A7" s="70"/>
      <c r="H7" s="70"/>
      <c r="I7" s="70"/>
      <c r="K7" s="69"/>
    </row>
    <row r="8" spans="1:13" ht="14.85" customHeight="1" x14ac:dyDescent="0.2">
      <c r="A8" s="79" t="s">
        <v>5</v>
      </c>
      <c r="H8" s="70"/>
      <c r="I8" s="70"/>
      <c r="K8" s="69"/>
      <c r="L8" s="68"/>
    </row>
    <row r="9" spans="1:13" ht="14.85" customHeight="1" x14ac:dyDescent="0.2">
      <c r="A9" s="70"/>
      <c r="K9" s="251" t="s">
        <v>104</v>
      </c>
      <c r="L9" s="259"/>
    </row>
    <row r="10" spans="1:13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K10" s="260"/>
      <c r="L10" s="261"/>
    </row>
    <row r="11" spans="1:13" ht="29.45" customHeight="1" x14ac:dyDescent="0.2">
      <c r="A11" s="258" t="s">
        <v>9</v>
      </c>
      <c r="B11" s="258"/>
      <c r="C11" s="258"/>
      <c r="D11" s="258"/>
      <c r="E11" s="258"/>
      <c r="F11" s="258"/>
      <c r="G11" s="83" t="s">
        <v>105</v>
      </c>
      <c r="K11" s="260"/>
      <c r="L11" s="261"/>
    </row>
    <row r="12" spans="1:13" ht="14.85" customHeight="1" x14ac:dyDescent="0.2">
      <c r="A12" s="85" t="s">
        <v>11</v>
      </c>
      <c r="G12" s="83" t="s">
        <v>12</v>
      </c>
      <c r="K12" s="262"/>
      <c r="L12" s="263"/>
    </row>
    <row r="13" spans="1:13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6"/>
      <c r="I13" s="116"/>
    </row>
    <row r="14" spans="1:13" ht="14.85" customHeight="1" x14ac:dyDescent="0.2">
      <c r="A14" s="85" t="s">
        <v>15</v>
      </c>
      <c r="G14" s="83" t="s">
        <v>16</v>
      </c>
    </row>
    <row r="15" spans="1:13" ht="14.85" customHeight="1" x14ac:dyDescent="0.2">
      <c r="A15" s="78"/>
    </row>
    <row r="16" spans="1:13" ht="14.85" customHeight="1" x14ac:dyDescent="0.2">
      <c r="B16" s="70"/>
      <c r="C16" s="70"/>
      <c r="D16" s="70"/>
      <c r="E16" s="70"/>
      <c r="F16" s="70"/>
      <c r="G16" s="70"/>
    </row>
    <row r="17" spans="1:16" ht="14.85" customHeight="1" x14ac:dyDescent="0.2"/>
    <row r="18" spans="1:16" ht="14.85" customHeight="1" x14ac:dyDescent="0.2">
      <c r="A18" s="90" t="s">
        <v>106</v>
      </c>
      <c r="I18" s="70"/>
    </row>
    <row r="19" spans="1:16" ht="14.85" customHeight="1" x14ac:dyDescent="0.2">
      <c r="A19" s="70"/>
      <c r="B19" s="70"/>
      <c r="C19" s="70"/>
      <c r="D19" s="70"/>
      <c r="E19" s="70"/>
      <c r="H19" s="144"/>
      <c r="I19" s="70"/>
      <c r="J19" s="22"/>
      <c r="K19" s="145"/>
      <c r="L19" s="145"/>
    </row>
    <row r="20" spans="1:16" ht="29.45" customHeight="1" x14ac:dyDescent="0.2">
      <c r="A20" s="70"/>
      <c r="B20" s="70"/>
      <c r="C20" s="70"/>
      <c r="D20" s="70"/>
      <c r="E20" s="70"/>
      <c r="H20" s="144"/>
      <c r="I20" s="91" t="s">
        <v>107</v>
      </c>
      <c r="J20" s="91" t="s">
        <v>108</v>
      </c>
      <c r="K20" s="91" t="s">
        <v>109</v>
      </c>
      <c r="L20" s="91" t="s">
        <v>110</v>
      </c>
    </row>
    <row r="21" spans="1:16" ht="14.85" customHeight="1" x14ac:dyDescent="0.2">
      <c r="A21" s="72" t="s">
        <v>22</v>
      </c>
      <c r="B21" s="72"/>
      <c r="C21" s="72"/>
      <c r="D21" s="72"/>
      <c r="E21" s="70"/>
      <c r="H21" s="144"/>
      <c r="I21" s="146">
        <v>10</v>
      </c>
      <c r="J21" s="146">
        <v>15</v>
      </c>
      <c r="K21" s="146">
        <v>20</v>
      </c>
      <c r="L21" s="146">
        <v>25</v>
      </c>
    </row>
    <row r="22" spans="1:16" ht="14.85" customHeight="1" x14ac:dyDescent="0.2">
      <c r="A22" s="92">
        <v>10</v>
      </c>
      <c r="B22" s="95"/>
      <c r="C22" s="95"/>
      <c r="D22" s="147"/>
      <c r="E22" s="70"/>
      <c r="G22" s="148" t="s">
        <v>111</v>
      </c>
      <c r="H22" s="149"/>
      <c r="I22" s="150">
        <f>I23+I28+I34</f>
        <v>0</v>
      </c>
      <c r="J22" s="150">
        <f>J23+J28+J34</f>
        <v>0</v>
      </c>
      <c r="K22" s="150">
        <f>IF(I22&lt;J22,0,I22-J22)</f>
        <v>0</v>
      </c>
      <c r="L22" s="150">
        <f>IF(I22&lt;J22,J22-I22,0)</f>
        <v>0</v>
      </c>
      <c r="O22" s="151"/>
      <c r="P22" s="151"/>
    </row>
    <row r="23" spans="1:16" ht="14.85" customHeight="1" x14ac:dyDescent="0.2">
      <c r="A23" s="92">
        <v>10</v>
      </c>
      <c r="B23" s="92">
        <v>10</v>
      </c>
      <c r="C23" s="95"/>
      <c r="D23" s="147"/>
      <c r="E23" s="70"/>
      <c r="G23" s="152" t="s">
        <v>112</v>
      </c>
      <c r="H23" s="149"/>
      <c r="I23" s="150">
        <f>SUM(I24:I27)</f>
        <v>0</v>
      </c>
      <c r="J23" s="150">
        <f>SUM(J24:J27)</f>
        <v>0</v>
      </c>
      <c r="K23" s="150">
        <f t="shared" ref="K23:K40" si="0">IF(I23&lt;J23,0,I23-J23)</f>
        <v>0</v>
      </c>
      <c r="L23" s="150">
        <f t="shared" ref="L23:L40" si="1">IF(I23&lt;J23,J23-I23,0)</f>
        <v>0</v>
      </c>
      <c r="O23" s="151"/>
      <c r="P23" s="151"/>
    </row>
    <row r="24" spans="1:16" ht="14.85" customHeight="1" x14ac:dyDescent="0.2">
      <c r="A24" s="92">
        <v>10</v>
      </c>
      <c r="B24" s="92">
        <v>10</v>
      </c>
      <c r="C24" s="92" t="s">
        <v>23</v>
      </c>
      <c r="D24" s="147"/>
      <c r="E24" s="70"/>
      <c r="F24" s="70"/>
      <c r="G24" s="153" t="s">
        <v>113</v>
      </c>
      <c r="H24" s="154"/>
      <c r="I24" s="101"/>
      <c r="J24" s="101"/>
      <c r="K24" s="150">
        <f t="shared" si="0"/>
        <v>0</v>
      </c>
      <c r="L24" s="150">
        <f t="shared" si="1"/>
        <v>0</v>
      </c>
      <c r="O24" s="151"/>
      <c r="P24" s="151"/>
    </row>
    <row r="25" spans="1:16" ht="14.85" customHeight="1" x14ac:dyDescent="0.2">
      <c r="A25" s="92">
        <v>10</v>
      </c>
      <c r="B25" s="92">
        <v>10</v>
      </c>
      <c r="C25" s="95">
        <v>10</v>
      </c>
      <c r="D25" s="147"/>
      <c r="E25" s="70"/>
      <c r="G25" s="153" t="s">
        <v>114</v>
      </c>
      <c r="H25" s="149"/>
      <c r="I25" s="101"/>
      <c r="J25" s="101"/>
      <c r="K25" s="150">
        <f t="shared" si="0"/>
        <v>0</v>
      </c>
      <c r="L25" s="150">
        <f t="shared" si="1"/>
        <v>0</v>
      </c>
      <c r="O25" s="151"/>
      <c r="P25" s="151"/>
    </row>
    <row r="26" spans="1:16" ht="14.85" customHeight="1" x14ac:dyDescent="0.2">
      <c r="A26" s="92">
        <v>10</v>
      </c>
      <c r="B26" s="92">
        <v>10</v>
      </c>
      <c r="C26" s="95">
        <v>15</v>
      </c>
      <c r="D26" s="147"/>
      <c r="E26" s="70"/>
      <c r="G26" s="153" t="s">
        <v>115</v>
      </c>
      <c r="H26" s="149"/>
      <c r="I26" s="101"/>
      <c r="J26" s="101"/>
      <c r="K26" s="150">
        <f t="shared" si="0"/>
        <v>0</v>
      </c>
      <c r="L26" s="150">
        <f t="shared" si="1"/>
        <v>0</v>
      </c>
      <c r="O26" s="151"/>
      <c r="P26" s="151"/>
    </row>
    <row r="27" spans="1:16" ht="14.85" customHeight="1" x14ac:dyDescent="0.2">
      <c r="A27" s="92">
        <v>10</v>
      </c>
      <c r="B27" s="92">
        <v>10</v>
      </c>
      <c r="C27" s="95">
        <v>20</v>
      </c>
      <c r="D27" s="147"/>
      <c r="E27" s="70"/>
      <c r="G27" s="153" t="s">
        <v>116</v>
      </c>
      <c r="H27" s="149"/>
      <c r="I27" s="101"/>
      <c r="J27" s="101"/>
      <c r="K27" s="150">
        <f t="shared" si="0"/>
        <v>0</v>
      </c>
      <c r="L27" s="150">
        <f t="shared" si="1"/>
        <v>0</v>
      </c>
      <c r="O27" s="151"/>
      <c r="P27" s="151"/>
    </row>
    <row r="28" spans="1:16" ht="14.85" customHeight="1" x14ac:dyDescent="0.2">
      <c r="A28" s="92">
        <v>10</v>
      </c>
      <c r="B28" s="92">
        <v>15</v>
      </c>
      <c r="C28" s="92"/>
      <c r="D28" s="147"/>
      <c r="E28" s="70"/>
      <c r="G28" s="152" t="s">
        <v>117</v>
      </c>
      <c r="H28" s="149"/>
      <c r="I28" s="150">
        <f>SUM(I29:I33)</f>
        <v>0</v>
      </c>
      <c r="J28" s="150">
        <f>SUM(J29:J33)</f>
        <v>0</v>
      </c>
      <c r="K28" s="150">
        <f t="shared" si="0"/>
        <v>0</v>
      </c>
      <c r="L28" s="150">
        <f t="shared" si="1"/>
        <v>0</v>
      </c>
      <c r="O28" s="151"/>
      <c r="P28" s="151"/>
    </row>
    <row r="29" spans="1:16" ht="14.85" customHeight="1" x14ac:dyDescent="0.2">
      <c r="A29" s="92">
        <v>10</v>
      </c>
      <c r="B29" s="92">
        <v>15</v>
      </c>
      <c r="C29" s="92" t="s">
        <v>23</v>
      </c>
      <c r="D29" s="147"/>
      <c r="E29" s="70"/>
      <c r="G29" s="153" t="s">
        <v>118</v>
      </c>
      <c r="H29" s="149"/>
      <c r="I29" s="101"/>
      <c r="J29" s="101"/>
      <c r="K29" s="150">
        <f t="shared" si="0"/>
        <v>0</v>
      </c>
      <c r="L29" s="150">
        <f t="shared" si="1"/>
        <v>0</v>
      </c>
      <c r="O29" s="151"/>
      <c r="P29" s="151"/>
    </row>
    <row r="30" spans="1:16" ht="28.5" customHeight="1" x14ac:dyDescent="0.2">
      <c r="A30" s="92">
        <v>10</v>
      </c>
      <c r="B30" s="92">
        <v>15</v>
      </c>
      <c r="C30" s="95">
        <v>10</v>
      </c>
      <c r="D30" s="147"/>
      <c r="E30" s="70"/>
      <c r="G30" s="155" t="s">
        <v>119</v>
      </c>
      <c r="H30" s="149"/>
      <c r="I30" s="101"/>
      <c r="J30" s="101"/>
      <c r="K30" s="150">
        <f t="shared" si="0"/>
        <v>0</v>
      </c>
      <c r="L30" s="150">
        <f t="shared" si="1"/>
        <v>0</v>
      </c>
      <c r="O30" s="151"/>
      <c r="P30" s="151"/>
    </row>
    <row r="31" spans="1:16" ht="14.85" customHeight="1" x14ac:dyDescent="0.2">
      <c r="A31" s="92">
        <v>10</v>
      </c>
      <c r="B31" s="92">
        <v>15</v>
      </c>
      <c r="C31" s="95">
        <v>15</v>
      </c>
      <c r="D31" s="147"/>
      <c r="E31" s="70"/>
      <c r="G31" s="153" t="s">
        <v>120</v>
      </c>
      <c r="H31" s="149"/>
      <c r="I31" s="101"/>
      <c r="J31" s="101"/>
      <c r="K31" s="150">
        <f t="shared" si="0"/>
        <v>0</v>
      </c>
      <c r="L31" s="150">
        <f t="shared" si="1"/>
        <v>0</v>
      </c>
      <c r="O31" s="151"/>
      <c r="P31" s="151"/>
    </row>
    <row r="32" spans="1:16" ht="14.85" customHeight="1" x14ac:dyDescent="0.2">
      <c r="A32" s="92">
        <v>10</v>
      </c>
      <c r="B32" s="92">
        <v>15</v>
      </c>
      <c r="C32" s="95">
        <v>20</v>
      </c>
      <c r="D32" s="147"/>
      <c r="E32" s="70"/>
      <c r="G32" s="153" t="s">
        <v>121</v>
      </c>
      <c r="H32" s="149"/>
      <c r="I32" s="101"/>
      <c r="J32" s="101"/>
      <c r="K32" s="150">
        <f t="shared" si="0"/>
        <v>0</v>
      </c>
      <c r="L32" s="150">
        <f t="shared" si="1"/>
        <v>0</v>
      </c>
      <c r="P32" s="151"/>
    </row>
    <row r="33" spans="1:16" ht="14.85" customHeight="1" x14ac:dyDescent="0.2">
      <c r="A33" s="92">
        <v>10</v>
      </c>
      <c r="B33" s="92">
        <v>15</v>
      </c>
      <c r="C33" s="95">
        <v>25</v>
      </c>
      <c r="D33" s="147"/>
      <c r="E33" s="70"/>
      <c r="G33" s="153" t="s">
        <v>122</v>
      </c>
      <c r="H33" s="149"/>
      <c r="I33" s="101"/>
      <c r="J33" s="101"/>
      <c r="K33" s="150">
        <f t="shared" si="0"/>
        <v>0</v>
      </c>
      <c r="L33" s="150">
        <f t="shared" si="1"/>
        <v>0</v>
      </c>
      <c r="O33" s="151"/>
      <c r="P33" s="151"/>
    </row>
    <row r="34" spans="1:16" ht="14.85" customHeight="1" x14ac:dyDescent="0.2">
      <c r="A34" s="92">
        <v>10</v>
      </c>
      <c r="B34" s="92">
        <v>20</v>
      </c>
      <c r="C34" s="92"/>
      <c r="D34" s="147"/>
      <c r="E34" s="70"/>
      <c r="G34" s="152" t="s">
        <v>123</v>
      </c>
      <c r="H34" s="149"/>
      <c r="I34" s="150">
        <f>SUM(I35:I40)</f>
        <v>0</v>
      </c>
      <c r="J34" s="150">
        <f>SUM(J35:J40)</f>
        <v>0</v>
      </c>
      <c r="K34" s="150">
        <f t="shared" si="0"/>
        <v>0</v>
      </c>
      <c r="L34" s="150">
        <f t="shared" si="1"/>
        <v>0</v>
      </c>
      <c r="O34" s="151"/>
      <c r="P34" s="151"/>
    </row>
    <row r="35" spans="1:16" ht="14.85" customHeight="1" x14ac:dyDescent="0.2">
      <c r="A35" s="92">
        <v>10</v>
      </c>
      <c r="B35" s="92">
        <v>20</v>
      </c>
      <c r="C35" s="92" t="s">
        <v>23</v>
      </c>
      <c r="D35" s="147"/>
      <c r="E35" s="70"/>
      <c r="G35" s="153" t="s">
        <v>124</v>
      </c>
      <c r="H35" s="149"/>
      <c r="I35" s="101"/>
      <c r="J35" s="101"/>
      <c r="K35" s="150">
        <f t="shared" si="0"/>
        <v>0</v>
      </c>
      <c r="L35" s="150">
        <f t="shared" si="1"/>
        <v>0</v>
      </c>
    </row>
    <row r="36" spans="1:16" ht="14.85" customHeight="1" x14ac:dyDescent="0.2">
      <c r="A36" s="92">
        <v>10</v>
      </c>
      <c r="B36" s="92">
        <v>20</v>
      </c>
      <c r="C36" s="95">
        <v>10</v>
      </c>
      <c r="D36" s="147"/>
      <c r="E36" s="70"/>
      <c r="G36" s="153" t="s">
        <v>125</v>
      </c>
      <c r="H36" s="149"/>
      <c r="I36" s="101"/>
      <c r="J36" s="101"/>
      <c r="K36" s="150">
        <f t="shared" si="0"/>
        <v>0</v>
      </c>
      <c r="L36" s="150">
        <f t="shared" si="1"/>
        <v>0</v>
      </c>
      <c r="O36" s="151"/>
      <c r="P36" s="151"/>
    </row>
    <row r="37" spans="1:16" ht="14.85" customHeight="1" x14ac:dyDescent="0.2">
      <c r="A37" s="92">
        <v>10</v>
      </c>
      <c r="B37" s="92">
        <v>20</v>
      </c>
      <c r="C37" s="95">
        <v>20</v>
      </c>
      <c r="D37" s="147"/>
      <c r="E37" s="70"/>
      <c r="G37" s="153" t="s">
        <v>126</v>
      </c>
      <c r="H37" s="149"/>
      <c r="I37" s="101"/>
      <c r="J37" s="101"/>
      <c r="K37" s="150">
        <f t="shared" si="0"/>
        <v>0</v>
      </c>
      <c r="L37" s="150">
        <f t="shared" si="1"/>
        <v>0</v>
      </c>
      <c r="O37" s="151"/>
      <c r="P37" s="151"/>
    </row>
    <row r="38" spans="1:16" ht="14.85" customHeight="1" x14ac:dyDescent="0.2">
      <c r="A38" s="92">
        <v>10</v>
      </c>
      <c r="B38" s="92">
        <v>20</v>
      </c>
      <c r="C38" s="95">
        <v>25</v>
      </c>
      <c r="D38" s="147"/>
      <c r="E38" s="70"/>
      <c r="G38" s="153" t="s">
        <v>127</v>
      </c>
      <c r="H38" s="149"/>
      <c r="I38" s="101"/>
      <c r="J38" s="101"/>
      <c r="K38" s="150">
        <f t="shared" si="0"/>
        <v>0</v>
      </c>
      <c r="L38" s="150">
        <f t="shared" si="1"/>
        <v>0</v>
      </c>
      <c r="O38" s="151"/>
      <c r="P38" s="151"/>
    </row>
    <row r="39" spans="1:16" ht="14.85" customHeight="1" x14ac:dyDescent="0.2">
      <c r="A39" s="92">
        <v>10</v>
      </c>
      <c r="B39" s="92">
        <v>20</v>
      </c>
      <c r="C39" s="95">
        <v>30</v>
      </c>
      <c r="D39" s="147"/>
      <c r="E39" s="70"/>
      <c r="G39" s="153" t="s">
        <v>128</v>
      </c>
      <c r="H39" s="149"/>
      <c r="I39" s="101"/>
      <c r="J39" s="101"/>
      <c r="K39" s="150">
        <f t="shared" si="0"/>
        <v>0</v>
      </c>
      <c r="L39" s="150">
        <f t="shared" si="1"/>
        <v>0</v>
      </c>
      <c r="O39" s="151"/>
      <c r="P39" s="151"/>
    </row>
    <row r="40" spans="1:16" ht="14.85" customHeight="1" x14ac:dyDescent="0.2">
      <c r="A40" s="92">
        <v>10</v>
      </c>
      <c r="B40" s="92">
        <v>20</v>
      </c>
      <c r="C40" s="95">
        <v>35</v>
      </c>
      <c r="D40" s="147"/>
      <c r="E40" s="70"/>
      <c r="G40" s="153" t="s">
        <v>129</v>
      </c>
      <c r="H40" s="149"/>
      <c r="I40" s="101"/>
      <c r="J40" s="101"/>
      <c r="K40" s="150">
        <f t="shared" si="0"/>
        <v>0</v>
      </c>
      <c r="L40" s="150">
        <f t="shared" si="1"/>
        <v>0</v>
      </c>
      <c r="O40" s="151"/>
      <c r="P40" s="151"/>
    </row>
    <row r="41" spans="1:16" ht="14.85" customHeight="1" x14ac:dyDescent="0.2">
      <c r="A41" s="132"/>
      <c r="B41" s="132"/>
      <c r="C41" s="132"/>
      <c r="E41" s="70"/>
      <c r="G41" s="70"/>
      <c r="H41" s="149"/>
      <c r="J41" s="68"/>
      <c r="K41" s="156"/>
      <c r="L41" s="156"/>
      <c r="O41" s="151"/>
      <c r="P41" s="151"/>
    </row>
    <row r="42" spans="1:16" ht="14.85" customHeight="1" x14ac:dyDescent="0.2">
      <c r="A42" s="92">
        <v>15</v>
      </c>
      <c r="B42" s="92"/>
      <c r="C42" s="95"/>
      <c r="D42" s="147"/>
      <c r="E42" s="70"/>
      <c r="G42" s="148" t="s">
        <v>130</v>
      </c>
      <c r="H42" s="149"/>
      <c r="I42" s="157">
        <f>I22-J22</f>
        <v>0</v>
      </c>
      <c r="J42" s="158"/>
      <c r="K42" s="159"/>
      <c r="L42" s="160"/>
      <c r="O42" s="151"/>
      <c r="P42" s="151"/>
    </row>
    <row r="43" spans="1:16" x14ac:dyDescent="0.2">
      <c r="E43" s="70"/>
    </row>
    <row r="44" spans="1:16" x14ac:dyDescent="0.2">
      <c r="E44" s="70"/>
    </row>
    <row r="45" spans="1:16" x14ac:dyDescent="0.2">
      <c r="E45" s="70"/>
    </row>
  </sheetData>
  <mergeCells count="4">
    <mergeCell ref="K9:L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7">
    <pageSetUpPr fitToPage="1"/>
  </sheetPr>
  <dimension ref="A1:P62"/>
  <sheetViews>
    <sheetView showGridLines="0" zoomScaleNormal="100" zoomScaleSheetLayoutView="55" workbookViewId="0">
      <selection sqref="A1:J1"/>
    </sheetView>
  </sheetViews>
  <sheetFormatPr defaultColWidth="9.140625" defaultRowHeight="14.85" customHeight="1" x14ac:dyDescent="0.2"/>
  <cols>
    <col min="1" max="5" width="3" style="68" customWidth="1"/>
    <col min="6" max="6" width="12" style="68" customWidth="1"/>
    <col min="7" max="7" width="55.140625" style="68" customWidth="1"/>
    <col min="8" max="8" width="9.7109375" style="68" customWidth="1"/>
    <col min="9" max="9" width="12.7109375" style="69" customWidth="1"/>
    <col min="10" max="10" width="14.7109375" style="68" customWidth="1"/>
    <col min="11" max="11" width="14.7109375" style="70" customWidth="1"/>
    <col min="12" max="12" width="14.7109375" style="71" customWidth="1"/>
    <col min="13" max="16" width="14.7109375" style="70" customWidth="1"/>
    <col min="17" max="16384" width="9.140625" style="70"/>
  </cols>
  <sheetData>
    <row r="1" spans="1:13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3" customFormat="1" ht="14.85" customHeight="1" x14ac:dyDescent="0.2"/>
    <row r="4" spans="1:13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44579</v>
      </c>
      <c r="M4" s="143"/>
    </row>
    <row r="5" spans="1:13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3" ht="14.85" customHeight="1" x14ac:dyDescent="0.2">
      <c r="A6" s="78"/>
      <c r="H6" s="69" t="s">
        <v>4</v>
      </c>
      <c r="I6" s="74">
        <v>44651</v>
      </c>
    </row>
    <row r="7" spans="1:13" ht="14.85" customHeight="1" x14ac:dyDescent="0.2">
      <c r="A7" s="70"/>
      <c r="H7" s="69"/>
      <c r="I7" s="70"/>
    </row>
    <row r="8" spans="1:13" ht="14.85" customHeight="1" x14ac:dyDescent="0.2">
      <c r="A8" s="79" t="s">
        <v>5</v>
      </c>
      <c r="H8" s="69"/>
      <c r="I8" s="68"/>
    </row>
    <row r="9" spans="1:13" ht="14.85" customHeight="1" x14ac:dyDescent="0.2">
      <c r="A9" s="70"/>
      <c r="H9" s="264" t="s">
        <v>131</v>
      </c>
      <c r="I9" s="265"/>
    </row>
    <row r="10" spans="1:13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H10" s="266"/>
      <c r="I10" s="267"/>
    </row>
    <row r="11" spans="1:13" ht="26.65" customHeight="1" x14ac:dyDescent="0.2">
      <c r="A11" s="258" t="s">
        <v>9</v>
      </c>
      <c r="B11" s="258"/>
      <c r="C11" s="258"/>
      <c r="D11" s="258"/>
      <c r="E11" s="258"/>
      <c r="F11" s="258"/>
      <c r="G11" s="161" t="s">
        <v>132</v>
      </c>
      <c r="H11" s="266"/>
      <c r="I11" s="267"/>
    </row>
    <row r="12" spans="1:13" ht="14.85" customHeight="1" x14ac:dyDescent="0.2">
      <c r="A12" s="85" t="s">
        <v>11</v>
      </c>
      <c r="G12" s="83" t="s">
        <v>12</v>
      </c>
      <c r="H12" s="268"/>
      <c r="I12" s="269"/>
    </row>
    <row r="13" spans="1:13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I13" s="116"/>
      <c r="J13" s="116"/>
    </row>
    <row r="14" spans="1:13" ht="14.85" customHeight="1" x14ac:dyDescent="0.2">
      <c r="A14" s="85" t="s">
        <v>15</v>
      </c>
      <c r="G14" s="83" t="s">
        <v>16</v>
      </c>
      <c r="H14" s="83"/>
    </row>
    <row r="15" spans="1:13" ht="14.85" customHeight="1" x14ac:dyDescent="0.2">
      <c r="A15" s="78"/>
    </row>
    <row r="16" spans="1:13" ht="14.85" customHeight="1" x14ac:dyDescent="0.2">
      <c r="B16" s="70"/>
      <c r="C16" s="70"/>
      <c r="D16" s="70"/>
      <c r="E16" s="70"/>
      <c r="F16" s="70"/>
      <c r="G16" s="70"/>
      <c r="H16" s="70"/>
      <c r="J16" s="22"/>
      <c r="K16" s="22"/>
      <c r="L16" s="22"/>
      <c r="M16" s="22"/>
    </row>
    <row r="17" spans="1:16" ht="14.85" customHeight="1" x14ac:dyDescent="0.2">
      <c r="J17" s="22"/>
      <c r="K17" s="22"/>
      <c r="L17" s="22"/>
      <c r="M17" s="22"/>
    </row>
    <row r="18" spans="1:16" ht="14.85" customHeight="1" x14ac:dyDescent="0.2">
      <c r="A18" s="90" t="s">
        <v>133</v>
      </c>
      <c r="H18" s="144"/>
      <c r="J18" s="22"/>
      <c r="K18" s="22"/>
      <c r="L18" s="22"/>
      <c r="M18" s="22"/>
    </row>
    <row r="19" spans="1:16" ht="16.7" customHeight="1" x14ac:dyDescent="0.2">
      <c r="A19" s="70"/>
      <c r="B19" s="70"/>
      <c r="C19" s="70"/>
      <c r="D19" s="70"/>
      <c r="E19" s="70"/>
      <c r="H19" s="144"/>
      <c r="I19" s="162" t="s">
        <v>0</v>
      </c>
      <c r="J19" s="22"/>
      <c r="K19" s="22"/>
      <c r="L19" s="22"/>
      <c r="M19" s="22"/>
      <c r="N19" s="22"/>
      <c r="O19" s="22"/>
      <c r="P19" s="22"/>
    </row>
    <row r="20" spans="1:16" ht="14.85" customHeight="1" x14ac:dyDescent="0.2">
      <c r="A20" s="68" t="s">
        <v>22</v>
      </c>
      <c r="E20" s="70"/>
      <c r="H20" s="144"/>
      <c r="I20" s="146">
        <v>10</v>
      </c>
      <c r="J20" s="22"/>
      <c r="K20" s="22"/>
      <c r="L20" s="22"/>
      <c r="M20" s="22"/>
      <c r="N20" s="22"/>
      <c r="O20" s="22"/>
      <c r="P20" s="22"/>
    </row>
    <row r="21" spans="1:16" ht="14.85" customHeight="1" x14ac:dyDescent="0.2">
      <c r="A21" s="92" t="s">
        <v>23</v>
      </c>
      <c r="B21" s="134"/>
      <c r="C21" s="134"/>
      <c r="D21" s="69"/>
      <c r="E21" s="70"/>
      <c r="F21" s="70"/>
      <c r="G21" s="163" t="s">
        <v>134</v>
      </c>
      <c r="H21" s="144"/>
      <c r="I21" s="101"/>
      <c r="J21" s="22"/>
      <c r="K21" s="22"/>
      <c r="L21" s="22"/>
      <c r="M21" s="22"/>
      <c r="N21" s="22"/>
      <c r="O21" s="22"/>
      <c r="P21" s="22"/>
    </row>
    <row r="22" spans="1:16" ht="14.85" customHeight="1" x14ac:dyDescent="0.2">
      <c r="A22" s="92">
        <v>10</v>
      </c>
      <c r="B22" s="134"/>
      <c r="C22" s="134"/>
      <c r="D22" s="69"/>
      <c r="E22" s="70"/>
      <c r="F22" s="70"/>
      <c r="G22" s="164" t="s">
        <v>135</v>
      </c>
      <c r="H22" s="144"/>
      <c r="I22" s="101"/>
      <c r="J22" s="22"/>
      <c r="K22" s="22"/>
      <c r="L22" s="22"/>
      <c r="M22" s="22"/>
      <c r="N22" s="22"/>
      <c r="O22" s="22"/>
      <c r="P22" s="22"/>
    </row>
    <row r="23" spans="1:16" ht="14.85" customHeight="1" x14ac:dyDescent="0.2">
      <c r="A23" s="92">
        <v>15</v>
      </c>
      <c r="B23" s="134"/>
      <c r="C23" s="134"/>
      <c r="D23" s="69"/>
      <c r="E23" s="70"/>
      <c r="F23" s="70"/>
      <c r="G23" s="164" t="s">
        <v>136</v>
      </c>
      <c r="H23" s="144"/>
      <c r="I23" s="101"/>
      <c r="J23" s="22"/>
      <c r="K23" s="22"/>
      <c r="L23" s="22"/>
      <c r="M23" s="22"/>
      <c r="N23" s="22"/>
      <c r="O23" s="22"/>
      <c r="P23" s="22"/>
    </row>
    <row r="24" spans="1:16" ht="14.85" customHeight="1" x14ac:dyDescent="0.2">
      <c r="A24" s="92">
        <v>20</v>
      </c>
      <c r="B24" s="134"/>
      <c r="C24" s="134"/>
      <c r="D24" s="69"/>
      <c r="E24" s="70"/>
      <c r="F24" s="22"/>
      <c r="G24" s="83" t="s">
        <v>137</v>
      </c>
      <c r="H24" s="22"/>
      <c r="I24" s="101"/>
      <c r="J24" s="22"/>
      <c r="K24" s="22"/>
      <c r="L24" s="22"/>
      <c r="M24" s="22"/>
      <c r="N24" s="22"/>
      <c r="O24" s="22"/>
      <c r="P24" s="22"/>
    </row>
    <row r="25" spans="1:16" ht="14.85" customHeight="1" x14ac:dyDescent="0.2">
      <c r="A25" s="92">
        <v>25</v>
      </c>
      <c r="B25" s="134"/>
      <c r="C25" s="134"/>
      <c r="D25" s="69"/>
      <c r="E25" s="70"/>
      <c r="F25" s="22"/>
      <c r="G25" s="165" t="s">
        <v>138</v>
      </c>
      <c r="H25" s="22"/>
      <c r="I25" s="101"/>
      <c r="J25" s="22"/>
      <c r="K25" s="22"/>
      <c r="L25" s="22"/>
      <c r="M25" s="22"/>
      <c r="N25" s="22"/>
      <c r="O25" s="22"/>
      <c r="P25" s="22"/>
    </row>
    <row r="26" spans="1:16" ht="14.85" customHeight="1" x14ac:dyDescent="0.2">
      <c r="A26" s="92">
        <v>30</v>
      </c>
      <c r="B26" s="134"/>
      <c r="C26" s="134"/>
      <c r="D26" s="69"/>
      <c r="E26" s="70"/>
      <c r="F26" s="22"/>
      <c r="G26" s="83" t="s">
        <v>139</v>
      </c>
      <c r="H26" s="69"/>
      <c r="I26" s="101"/>
      <c r="J26" s="22"/>
      <c r="K26" s="22"/>
      <c r="L26" s="22"/>
      <c r="M26" s="22"/>
      <c r="N26" s="22"/>
      <c r="O26" s="22"/>
      <c r="P26" s="22"/>
    </row>
    <row r="27" spans="1:16" ht="14.85" customHeight="1" x14ac:dyDescent="0.2">
      <c r="A27" s="92">
        <v>35</v>
      </c>
      <c r="B27" s="134"/>
      <c r="C27" s="134"/>
      <c r="D27" s="69"/>
      <c r="E27" s="70"/>
      <c r="F27" s="22"/>
      <c r="G27" s="166" t="s">
        <v>140</v>
      </c>
      <c r="H27" s="167"/>
      <c r="I27" s="168"/>
      <c r="J27" s="22"/>
      <c r="K27" s="22"/>
      <c r="L27" s="22"/>
      <c r="M27" s="22"/>
      <c r="N27" s="22"/>
      <c r="O27" s="22"/>
      <c r="P27" s="22"/>
    </row>
    <row r="28" spans="1:16" ht="14.85" customHeight="1" x14ac:dyDescent="0.2">
      <c r="A28" s="92">
        <v>40</v>
      </c>
      <c r="B28" s="134"/>
      <c r="C28" s="134"/>
      <c r="D28" s="69"/>
      <c r="E28" s="70"/>
      <c r="G28" s="165" t="s">
        <v>141</v>
      </c>
      <c r="H28" s="22"/>
      <c r="I28" s="101"/>
      <c r="J28" s="22"/>
      <c r="K28" s="22"/>
      <c r="L28" s="22"/>
      <c r="M28" s="22"/>
      <c r="N28" s="22"/>
      <c r="O28" s="22"/>
      <c r="P28" s="22"/>
    </row>
    <row r="29" spans="1:16" ht="14.85" customHeight="1" x14ac:dyDescent="0.2">
      <c r="A29" s="92">
        <v>45</v>
      </c>
      <c r="B29" s="134"/>
      <c r="C29" s="134"/>
      <c r="D29" s="69"/>
      <c r="E29" s="70"/>
      <c r="F29" s="22"/>
      <c r="G29" s="83" t="s">
        <v>142</v>
      </c>
      <c r="H29" s="69"/>
      <c r="I29" s="101"/>
      <c r="J29" s="22"/>
      <c r="K29" s="22"/>
      <c r="L29" s="22"/>
      <c r="M29" s="22"/>
      <c r="N29" s="22"/>
      <c r="O29" s="22"/>
      <c r="P29" s="22"/>
    </row>
    <row r="30" spans="1:16" ht="14.85" customHeight="1" x14ac:dyDescent="0.2">
      <c r="A30" s="92">
        <v>50</v>
      </c>
      <c r="B30" s="134"/>
      <c r="C30" s="134"/>
      <c r="D30" s="69"/>
      <c r="E30" s="70"/>
      <c r="F30" s="22"/>
      <c r="G30" s="83" t="s">
        <v>143</v>
      </c>
      <c r="H30" s="69"/>
      <c r="I30" s="169"/>
      <c r="J30" s="22"/>
      <c r="K30" s="22"/>
      <c r="L30" s="22"/>
      <c r="M30" s="22"/>
      <c r="N30" s="22"/>
      <c r="O30" s="22"/>
      <c r="P30" s="22"/>
    </row>
    <row r="31" spans="1:16" ht="14.85" customHeight="1" x14ac:dyDescent="0.2">
      <c r="A31" s="92">
        <v>55</v>
      </c>
      <c r="B31" s="134"/>
      <c r="C31" s="134"/>
      <c r="D31" s="69"/>
      <c r="E31" s="70"/>
      <c r="F31" s="22"/>
      <c r="G31" s="83" t="s">
        <v>144</v>
      </c>
      <c r="H31" s="22"/>
      <c r="I31" s="101"/>
      <c r="J31" s="22"/>
      <c r="K31" s="22"/>
      <c r="L31" s="22"/>
      <c r="M31" s="22"/>
      <c r="N31" s="22"/>
      <c r="O31" s="22"/>
      <c r="P31" s="22"/>
    </row>
    <row r="32" spans="1:16" ht="14.85" customHeight="1" x14ac:dyDescent="0.2">
      <c r="A32" s="92">
        <v>60</v>
      </c>
      <c r="B32" s="134"/>
      <c r="C32" s="134"/>
      <c r="D32" s="69"/>
      <c r="E32" s="70"/>
      <c r="F32" s="22"/>
      <c r="G32" s="83" t="s">
        <v>145</v>
      </c>
      <c r="H32" s="69"/>
      <c r="I32" s="101"/>
      <c r="J32" s="22"/>
      <c r="K32" s="22"/>
      <c r="L32" s="22"/>
      <c r="M32" s="22"/>
      <c r="N32" s="22"/>
      <c r="O32" s="22"/>
      <c r="P32" s="22"/>
    </row>
    <row r="33" spans="1:16" ht="14.85" customHeight="1" x14ac:dyDescent="0.2">
      <c r="A33" s="92">
        <v>65</v>
      </c>
      <c r="B33" s="134"/>
      <c r="C33" s="134"/>
      <c r="D33" s="69"/>
      <c r="E33" s="70"/>
      <c r="F33" s="22"/>
      <c r="G33" s="83" t="s">
        <v>146</v>
      </c>
      <c r="H33" s="69"/>
      <c r="I33" s="101"/>
      <c r="J33" s="22"/>
      <c r="K33" s="22"/>
      <c r="L33" s="22"/>
      <c r="M33" s="22"/>
      <c r="N33" s="22"/>
      <c r="O33" s="22"/>
      <c r="P33" s="22"/>
    </row>
    <row r="34" spans="1:16" ht="14.85" customHeight="1" x14ac:dyDescent="0.2">
      <c r="A34" s="92">
        <v>70</v>
      </c>
      <c r="B34" s="134"/>
      <c r="C34" s="134"/>
      <c r="D34" s="69"/>
      <c r="E34" s="70"/>
      <c r="F34" s="22"/>
      <c r="G34" s="83" t="s">
        <v>147</v>
      </c>
      <c r="H34" s="69"/>
      <c r="I34" s="101"/>
      <c r="J34" s="22"/>
      <c r="K34" s="22"/>
      <c r="L34" s="22"/>
      <c r="M34" s="22"/>
      <c r="N34" s="22"/>
      <c r="O34" s="22"/>
      <c r="P34" s="22"/>
    </row>
    <row r="35" spans="1:16" ht="14.85" customHeight="1" x14ac:dyDescent="0.2">
      <c r="A35" s="92">
        <v>75</v>
      </c>
      <c r="B35" s="134"/>
      <c r="C35" s="134"/>
      <c r="D35" s="69"/>
      <c r="E35" s="70"/>
      <c r="F35" s="22"/>
      <c r="G35" s="83" t="s">
        <v>148</v>
      </c>
      <c r="H35" s="69"/>
      <c r="I35" s="101"/>
      <c r="J35" s="22"/>
      <c r="K35" s="22"/>
      <c r="L35" s="22"/>
      <c r="M35" s="22"/>
      <c r="N35" s="22"/>
      <c r="O35" s="22"/>
      <c r="P35" s="22"/>
    </row>
    <row r="36" spans="1:16" ht="14.85" customHeight="1" x14ac:dyDescent="0.2">
      <c r="A36" s="92">
        <v>80</v>
      </c>
      <c r="B36" s="134"/>
      <c r="C36" s="134"/>
      <c r="D36" s="69"/>
      <c r="E36" s="70"/>
      <c r="F36" s="22"/>
      <c r="G36" s="83" t="s">
        <v>149</v>
      </c>
      <c r="H36" s="69"/>
      <c r="I36" s="101"/>
      <c r="J36" s="22"/>
      <c r="K36" s="22"/>
      <c r="L36" s="22"/>
      <c r="M36" s="22"/>
      <c r="N36" s="22"/>
      <c r="O36" s="22"/>
      <c r="P36" s="22"/>
    </row>
    <row r="37" spans="1:16" ht="14.85" customHeight="1" x14ac:dyDescent="0.2">
      <c r="A37" s="92">
        <v>85</v>
      </c>
      <c r="B37" s="134"/>
      <c r="C37" s="134"/>
      <c r="D37" s="69"/>
      <c r="E37" s="70"/>
      <c r="G37" s="83" t="s">
        <v>150</v>
      </c>
      <c r="H37" s="69"/>
      <c r="I37" s="101"/>
      <c r="J37" s="22"/>
      <c r="K37" s="22"/>
      <c r="L37" s="22"/>
      <c r="M37" s="22"/>
      <c r="N37" s="22"/>
      <c r="O37" s="22"/>
      <c r="P37" s="22"/>
    </row>
    <row r="38" spans="1:16" ht="29.45" customHeight="1" x14ac:dyDescent="0.2">
      <c r="A38" s="92">
        <v>90</v>
      </c>
      <c r="B38" s="134"/>
      <c r="C38" s="134"/>
      <c r="D38" s="69"/>
      <c r="E38" s="70"/>
      <c r="G38" s="170" t="s">
        <v>151</v>
      </c>
      <c r="H38" s="69"/>
      <c r="I38" s="169"/>
      <c r="J38" s="22"/>
      <c r="K38" s="22"/>
      <c r="L38" s="22"/>
      <c r="M38" s="22"/>
      <c r="N38" s="22"/>
      <c r="O38" s="22"/>
      <c r="P38" s="22"/>
    </row>
    <row r="39" spans="1:16" ht="14.8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14.8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14.8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14.8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14.8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14.8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14.8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14.8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4.8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14.8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14.8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14.8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14.8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14.8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14.8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14.8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14.8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14.8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14.8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14.8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14.8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14.8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14.8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14.8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7">
    <pageSetUpPr fitToPage="1"/>
  </sheetPr>
  <dimension ref="A1:M74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5" width="3" style="68" customWidth="1"/>
    <col min="6" max="6" width="12.85546875" style="68" customWidth="1"/>
    <col min="7" max="7" width="48.7109375" style="68" customWidth="1"/>
    <col min="8" max="8" width="10.570312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44579</v>
      </c>
    </row>
    <row r="5" spans="1:10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44651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152</v>
      </c>
    </row>
    <row r="9" spans="1:10" ht="14.85" customHeight="1" x14ac:dyDescent="0.2">
      <c r="A9" s="70"/>
      <c r="H9" s="264" t="s">
        <v>153</v>
      </c>
      <c r="I9" s="270"/>
    </row>
    <row r="10" spans="1:10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H10" s="271"/>
      <c r="I10" s="272"/>
    </row>
    <row r="11" spans="1:10" ht="29.45" customHeight="1" x14ac:dyDescent="0.2">
      <c r="A11" s="258" t="s">
        <v>9</v>
      </c>
      <c r="B11" s="258"/>
      <c r="C11" s="258"/>
      <c r="D11" s="258"/>
      <c r="E11" s="258"/>
      <c r="F11" s="258"/>
      <c r="G11" s="83">
        <v>401</v>
      </c>
      <c r="H11" s="271"/>
      <c r="I11" s="272"/>
    </row>
    <row r="12" spans="1:10" ht="14.85" customHeight="1" x14ac:dyDescent="0.2">
      <c r="A12" s="85" t="s">
        <v>11</v>
      </c>
      <c r="G12" s="83" t="s">
        <v>12</v>
      </c>
      <c r="H12" s="273"/>
      <c r="I12" s="274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6"/>
      <c r="I13" s="116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154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71"/>
      <c r="I19" s="172" t="s">
        <v>0</v>
      </c>
    </row>
    <row r="20" spans="1:13" ht="14.85" customHeight="1" x14ac:dyDescent="0.2">
      <c r="A20" s="68" t="s">
        <v>22</v>
      </c>
      <c r="E20" s="70"/>
      <c r="H20" s="171"/>
      <c r="I20" s="92">
        <v>10</v>
      </c>
    </row>
    <row r="21" spans="1:13" ht="14.85" customHeight="1" x14ac:dyDescent="0.2">
      <c r="A21" s="92" t="s">
        <v>23</v>
      </c>
      <c r="B21" s="95"/>
      <c r="C21" s="95"/>
      <c r="D21" s="69"/>
      <c r="E21" s="70"/>
      <c r="F21" s="70"/>
      <c r="G21" s="148" t="s">
        <v>141</v>
      </c>
      <c r="H21" s="171"/>
      <c r="I21" s="106">
        <f>I22+I23+I26+I27</f>
        <v>0</v>
      </c>
      <c r="J21" s="80"/>
    </row>
    <row r="22" spans="1:13" ht="14.85" customHeight="1" x14ac:dyDescent="0.2">
      <c r="A22" s="92">
        <v>10</v>
      </c>
      <c r="B22" s="92"/>
      <c r="C22" s="95"/>
      <c r="D22" s="69"/>
      <c r="E22" s="70"/>
      <c r="F22" s="70"/>
      <c r="G22" s="83" t="s">
        <v>155</v>
      </c>
      <c r="H22" s="171"/>
      <c r="I22" s="101"/>
      <c r="J22" s="80"/>
      <c r="K22" s="173"/>
    </row>
    <row r="23" spans="1:13" ht="14.85" customHeight="1" x14ac:dyDescent="0.2">
      <c r="A23" s="92">
        <v>15</v>
      </c>
      <c r="B23" s="92"/>
      <c r="C23" s="92"/>
      <c r="D23" s="69"/>
      <c r="E23" s="70"/>
      <c r="F23" s="70"/>
      <c r="G23" s="83" t="s">
        <v>156</v>
      </c>
      <c r="H23" s="171"/>
      <c r="I23" s="106">
        <f>I24+I25</f>
        <v>0</v>
      </c>
      <c r="J23" s="80"/>
      <c r="K23" s="173"/>
    </row>
    <row r="24" spans="1:13" ht="14.85" customHeight="1" x14ac:dyDescent="0.2">
      <c r="A24" s="92">
        <v>15</v>
      </c>
      <c r="B24" s="92" t="s">
        <v>23</v>
      </c>
      <c r="C24" s="92"/>
      <c r="D24" s="69"/>
      <c r="E24" s="70"/>
      <c r="F24" s="70"/>
      <c r="G24" s="174" t="s">
        <v>157</v>
      </c>
      <c r="H24" s="171"/>
      <c r="I24" s="101"/>
      <c r="J24" s="80"/>
      <c r="K24" s="173"/>
    </row>
    <row r="25" spans="1:13" ht="14.85" customHeight="1" x14ac:dyDescent="0.2">
      <c r="A25" s="92">
        <v>15</v>
      </c>
      <c r="B25" s="95">
        <v>10</v>
      </c>
      <c r="C25" s="95"/>
      <c r="D25" s="69"/>
      <c r="E25" s="70"/>
      <c r="F25" s="120"/>
      <c r="G25" s="174" t="s">
        <v>158</v>
      </c>
      <c r="H25" s="175"/>
      <c r="I25" s="101"/>
      <c r="J25" s="80"/>
      <c r="K25" s="173"/>
    </row>
    <row r="26" spans="1:13" ht="14.85" customHeight="1" x14ac:dyDescent="0.2">
      <c r="A26" s="92">
        <v>20</v>
      </c>
      <c r="B26" s="95"/>
      <c r="C26" s="92"/>
      <c r="D26" s="69"/>
      <c r="E26" s="70"/>
      <c r="F26" s="120"/>
      <c r="G26" s="83" t="s">
        <v>159</v>
      </c>
      <c r="H26" s="175"/>
      <c r="I26" s="101"/>
      <c r="J26" s="80"/>
      <c r="K26" s="173"/>
    </row>
    <row r="27" spans="1:13" ht="14.85" customHeight="1" x14ac:dyDescent="0.2">
      <c r="A27" s="92">
        <v>22</v>
      </c>
      <c r="B27" s="95"/>
      <c r="C27" s="92"/>
      <c r="D27" s="69"/>
      <c r="E27" s="70"/>
      <c r="F27" s="83"/>
      <c r="G27" s="70" t="s">
        <v>160</v>
      </c>
      <c r="H27" s="175"/>
      <c r="I27" s="101"/>
      <c r="J27" s="80"/>
      <c r="K27" s="173"/>
    </row>
    <row r="28" spans="1:13" ht="14.85" customHeight="1" x14ac:dyDescent="0.2">
      <c r="A28" s="176"/>
      <c r="B28" s="176"/>
      <c r="C28" s="176"/>
      <c r="D28" s="173"/>
      <c r="E28" s="70"/>
      <c r="F28" s="173"/>
      <c r="G28" s="173"/>
      <c r="H28" s="173"/>
      <c r="I28" s="177"/>
      <c r="J28" s="80"/>
      <c r="K28" s="173"/>
    </row>
    <row r="29" spans="1:13" ht="14.85" customHeight="1" x14ac:dyDescent="0.2">
      <c r="A29" s="92">
        <v>25</v>
      </c>
      <c r="B29" s="92"/>
      <c r="C29" s="95"/>
      <c r="D29" s="69"/>
      <c r="E29" s="70"/>
      <c r="F29" s="120"/>
      <c r="G29" s="148" t="s">
        <v>161</v>
      </c>
      <c r="H29" s="175"/>
      <c r="I29" s="106">
        <f>I30+I35</f>
        <v>0</v>
      </c>
      <c r="J29" s="80"/>
      <c r="K29" s="173"/>
    </row>
    <row r="30" spans="1:13" ht="14.85" customHeight="1" x14ac:dyDescent="0.2">
      <c r="A30" s="92">
        <v>30</v>
      </c>
      <c r="B30" s="92"/>
      <c r="C30" s="92"/>
      <c r="D30" s="69"/>
      <c r="E30" s="70"/>
      <c r="G30" s="83" t="s">
        <v>162</v>
      </c>
      <c r="H30" s="175"/>
      <c r="I30" s="106">
        <f>SUM(I31:I34)</f>
        <v>0</v>
      </c>
      <c r="J30" s="80"/>
      <c r="K30" s="173"/>
      <c r="L30" s="173"/>
      <c r="M30" s="173"/>
    </row>
    <row r="31" spans="1:13" ht="14.85" customHeight="1" x14ac:dyDescent="0.2">
      <c r="A31" s="92">
        <v>30</v>
      </c>
      <c r="B31" s="92">
        <v>10</v>
      </c>
      <c r="C31" s="92" t="s">
        <v>23</v>
      </c>
      <c r="D31" s="69"/>
      <c r="E31" s="70"/>
      <c r="G31" s="178" t="s">
        <v>163</v>
      </c>
      <c r="H31" s="81"/>
      <c r="I31" s="101"/>
      <c r="J31" s="80"/>
      <c r="K31" s="173"/>
      <c r="L31" s="173"/>
      <c r="M31" s="173"/>
    </row>
    <row r="32" spans="1:13" ht="14.85" customHeight="1" x14ac:dyDescent="0.2">
      <c r="A32" s="92">
        <v>30</v>
      </c>
      <c r="B32" s="92">
        <v>10</v>
      </c>
      <c r="C32" s="95">
        <v>10</v>
      </c>
      <c r="D32" s="69"/>
      <c r="E32" s="70"/>
      <c r="G32" s="178" t="s">
        <v>164</v>
      </c>
      <c r="H32" s="81"/>
      <c r="I32" s="101"/>
      <c r="J32" s="80"/>
      <c r="K32" s="173"/>
      <c r="L32" s="173"/>
      <c r="M32" s="173"/>
    </row>
    <row r="33" spans="1:12" ht="14.85" customHeight="1" x14ac:dyDescent="0.2">
      <c r="A33" s="92">
        <v>30</v>
      </c>
      <c r="B33" s="92">
        <v>10</v>
      </c>
      <c r="C33" s="95">
        <v>15</v>
      </c>
      <c r="D33" s="69"/>
      <c r="E33" s="70"/>
      <c r="G33" s="178" t="s">
        <v>165</v>
      </c>
      <c r="H33" s="81"/>
      <c r="I33" s="101"/>
      <c r="J33" s="80"/>
      <c r="K33" s="173"/>
    </row>
    <row r="34" spans="1:12" ht="14.85" customHeight="1" x14ac:dyDescent="0.2">
      <c r="A34" s="92">
        <v>30</v>
      </c>
      <c r="B34" s="92">
        <v>10</v>
      </c>
      <c r="C34" s="92">
        <v>20</v>
      </c>
      <c r="D34" s="69"/>
      <c r="E34" s="70"/>
      <c r="G34" s="178" t="s">
        <v>166</v>
      </c>
      <c r="H34" s="81"/>
      <c r="I34" s="101"/>
      <c r="J34" s="80"/>
      <c r="K34" s="173"/>
    </row>
    <row r="35" spans="1:12" ht="14.85" customHeight="1" x14ac:dyDescent="0.2">
      <c r="A35" s="92">
        <v>35</v>
      </c>
      <c r="B35" s="95"/>
      <c r="C35" s="95"/>
      <c r="D35" s="69"/>
      <c r="E35" s="70"/>
      <c r="G35" s="83" t="s">
        <v>167</v>
      </c>
      <c r="H35" s="81"/>
      <c r="I35" s="101"/>
      <c r="J35" s="80"/>
      <c r="K35" s="173"/>
    </row>
    <row r="36" spans="1:12" ht="14.85" customHeight="1" x14ac:dyDescent="0.2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</row>
    <row r="37" spans="1:12" ht="14.85" customHeight="1" x14ac:dyDescent="0.2">
      <c r="A37" s="173"/>
      <c r="B37" s="173"/>
      <c r="C37" s="173"/>
      <c r="D37" s="173"/>
      <c r="E37" s="173"/>
      <c r="F37" s="173"/>
      <c r="G37" s="173"/>
      <c r="H37" s="173"/>
      <c r="I37" s="173"/>
      <c r="J37" s="173"/>
      <c r="K37" s="173"/>
    </row>
    <row r="38" spans="1:12" ht="14.85" customHeight="1" x14ac:dyDescent="0.2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</row>
    <row r="39" spans="1:12" ht="14.85" customHeight="1" x14ac:dyDescent="0.2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</row>
    <row r="40" spans="1:12" ht="14.85" customHeight="1" x14ac:dyDescent="0.2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173"/>
    </row>
    <row r="41" spans="1:12" ht="14.85" customHeight="1" x14ac:dyDescent="0.2">
      <c r="A41" s="173"/>
      <c r="B41" s="173"/>
      <c r="C41" s="173"/>
      <c r="D41" s="173"/>
      <c r="E41" s="173"/>
      <c r="F41" s="173"/>
      <c r="G41" s="173"/>
      <c r="H41" s="173"/>
      <c r="I41" s="173"/>
      <c r="J41" s="173"/>
      <c r="K41" s="173"/>
    </row>
    <row r="42" spans="1:12" ht="14.85" customHeight="1" x14ac:dyDescent="0.2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</row>
    <row r="43" spans="1:12" ht="14.85" customHeight="1" x14ac:dyDescent="0.2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</row>
    <row r="44" spans="1:12" ht="14.85" customHeight="1" x14ac:dyDescent="0.2">
      <c r="A44" s="173"/>
      <c r="B44" s="173"/>
      <c r="C44" s="173"/>
      <c r="D44" s="173"/>
      <c r="E44" s="173"/>
      <c r="F44" s="173"/>
      <c r="G44" s="173"/>
      <c r="H44" s="173"/>
      <c r="I44" s="173"/>
      <c r="J44" s="80"/>
      <c r="K44" s="173"/>
    </row>
    <row r="45" spans="1:12" ht="16.5" customHeight="1" x14ac:dyDescent="0.2">
      <c r="A45" s="173"/>
      <c r="B45" s="173"/>
      <c r="C45" s="173"/>
      <c r="D45" s="173"/>
      <c r="E45" s="173"/>
      <c r="F45" s="173"/>
      <c r="G45" s="84"/>
      <c r="H45" s="173"/>
      <c r="I45" s="173"/>
      <c r="J45" s="80"/>
      <c r="K45" s="173"/>
    </row>
    <row r="46" spans="1:12" ht="16.5" customHeight="1" x14ac:dyDescent="0.2">
      <c r="A46" s="173"/>
      <c r="B46" s="173"/>
      <c r="C46" s="173"/>
      <c r="D46" s="173"/>
      <c r="E46" s="173"/>
      <c r="F46" s="173"/>
      <c r="G46" s="84"/>
      <c r="H46" s="173"/>
      <c r="I46" s="173"/>
      <c r="J46" s="80"/>
      <c r="K46" s="173"/>
    </row>
    <row r="47" spans="1:12" ht="16.5" customHeight="1" x14ac:dyDescent="0.2">
      <c r="A47" s="173"/>
      <c r="B47" s="173"/>
      <c r="C47" s="173"/>
      <c r="D47" s="173"/>
      <c r="E47" s="173"/>
      <c r="F47" s="173"/>
      <c r="G47" s="84"/>
      <c r="H47" s="173"/>
      <c r="I47" s="173"/>
      <c r="J47" s="80"/>
      <c r="K47" s="173"/>
    </row>
    <row r="48" spans="1:12" ht="16.5" customHeight="1" x14ac:dyDescent="0.2">
      <c r="A48" s="173"/>
      <c r="B48" s="173"/>
      <c r="C48" s="173"/>
      <c r="D48" s="173"/>
      <c r="E48" s="173"/>
      <c r="F48" s="173"/>
      <c r="G48" s="84"/>
      <c r="H48" s="173"/>
      <c r="I48" s="173"/>
      <c r="J48" s="80"/>
      <c r="K48" s="173"/>
    </row>
    <row r="49" spans="1:11" ht="16.5" customHeight="1" x14ac:dyDescent="0.2">
      <c r="A49" s="173"/>
      <c r="B49" s="173"/>
      <c r="C49" s="173"/>
      <c r="D49" s="173"/>
      <c r="E49" s="173"/>
      <c r="F49" s="173"/>
      <c r="G49" s="173"/>
      <c r="H49" s="173"/>
      <c r="I49" s="173"/>
      <c r="J49" s="80"/>
      <c r="K49" s="173"/>
    </row>
    <row r="50" spans="1:11" ht="16.5" customHeight="1" x14ac:dyDescent="0.2">
      <c r="A50" s="173"/>
      <c r="B50" s="173"/>
      <c r="C50" s="173"/>
      <c r="D50" s="173"/>
      <c r="E50" s="173"/>
      <c r="F50" s="173"/>
      <c r="G50" s="173"/>
      <c r="H50" s="173"/>
      <c r="I50" s="173"/>
      <c r="J50" s="80"/>
      <c r="K50" s="173"/>
    </row>
    <row r="51" spans="1:11" ht="16.5" customHeight="1" x14ac:dyDescent="0.2">
      <c r="A51" s="173"/>
      <c r="B51" s="173"/>
      <c r="C51" s="173"/>
      <c r="D51" s="173"/>
      <c r="E51" s="173"/>
      <c r="F51" s="173"/>
      <c r="G51" s="173"/>
      <c r="H51" s="173"/>
      <c r="I51" s="173"/>
      <c r="J51" s="80"/>
      <c r="K51" s="173"/>
    </row>
    <row r="52" spans="1:11" ht="16.5" customHeight="1" x14ac:dyDescent="0.2">
      <c r="A52" s="173"/>
      <c r="B52" s="173"/>
      <c r="C52" s="173"/>
      <c r="D52" s="173"/>
      <c r="E52" s="173"/>
      <c r="F52" s="173"/>
      <c r="G52" s="173"/>
      <c r="H52" s="173"/>
      <c r="I52" s="173"/>
      <c r="J52" s="80"/>
      <c r="K52" s="173"/>
    </row>
    <row r="53" spans="1:11" ht="16.5" customHeight="1" x14ac:dyDescent="0.2">
      <c r="A53" s="173"/>
      <c r="B53" s="173"/>
      <c r="C53" s="173"/>
      <c r="D53" s="173"/>
      <c r="E53" s="173"/>
      <c r="F53" s="173"/>
      <c r="G53" s="173"/>
      <c r="H53" s="173"/>
      <c r="I53" s="173"/>
      <c r="J53" s="80"/>
      <c r="K53" s="173"/>
    </row>
    <row r="54" spans="1:11" ht="16.5" customHeight="1" x14ac:dyDescent="0.2">
      <c r="A54" s="173"/>
      <c r="B54" s="173"/>
      <c r="C54" s="173"/>
      <c r="D54" s="173"/>
      <c r="E54" s="173"/>
      <c r="F54" s="173"/>
      <c r="G54" s="173"/>
      <c r="H54" s="173"/>
      <c r="I54" s="173"/>
      <c r="J54" s="80"/>
      <c r="K54" s="173"/>
    </row>
    <row r="55" spans="1:11" ht="16.5" customHeight="1" x14ac:dyDescent="0.2">
      <c r="A55" s="173"/>
      <c r="B55" s="173"/>
      <c r="C55" s="173"/>
      <c r="D55" s="173"/>
      <c r="E55" s="173"/>
      <c r="F55" s="173"/>
      <c r="G55" s="173"/>
      <c r="H55" s="173"/>
      <c r="I55" s="173"/>
      <c r="J55" s="80"/>
      <c r="K55" s="173"/>
    </row>
    <row r="56" spans="1:11" ht="16.5" customHeight="1" x14ac:dyDescent="0.2">
      <c r="A56" s="173"/>
      <c r="B56" s="173"/>
      <c r="C56" s="173"/>
      <c r="D56" s="173"/>
      <c r="E56" s="173"/>
      <c r="F56" s="173"/>
      <c r="G56" s="173"/>
      <c r="H56" s="173"/>
      <c r="I56" s="173"/>
      <c r="J56" s="80"/>
      <c r="K56" s="173"/>
    </row>
    <row r="57" spans="1:11" ht="16.5" customHeight="1" x14ac:dyDescent="0.2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</row>
    <row r="58" spans="1:11" ht="16.5" customHeight="1" x14ac:dyDescent="0.2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</row>
    <row r="59" spans="1:11" ht="16.5" customHeight="1" x14ac:dyDescent="0.2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</row>
    <row r="60" spans="1:11" ht="16.5" customHeight="1" x14ac:dyDescent="0.2">
      <c r="A60" s="173"/>
      <c r="B60" s="173"/>
      <c r="C60" s="173"/>
      <c r="D60" s="173"/>
      <c r="E60" s="173"/>
      <c r="F60" s="173"/>
      <c r="G60" s="173"/>
      <c r="H60" s="173"/>
      <c r="I60" s="173"/>
      <c r="J60" s="173"/>
    </row>
    <row r="61" spans="1:11" ht="16.5" customHeight="1" x14ac:dyDescent="0.2">
      <c r="A61" s="173"/>
      <c r="B61" s="173"/>
      <c r="C61" s="173"/>
      <c r="D61" s="173"/>
      <c r="E61" s="173"/>
      <c r="F61" s="173"/>
      <c r="G61" s="173"/>
      <c r="H61" s="173"/>
      <c r="I61" s="173"/>
      <c r="J61" s="173"/>
    </row>
    <row r="62" spans="1:11" ht="16.5" customHeight="1" x14ac:dyDescent="0.2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</row>
    <row r="63" spans="1:11" ht="16.5" customHeight="1" x14ac:dyDescent="0.2">
      <c r="A63" s="173"/>
      <c r="B63" s="173"/>
      <c r="C63" s="173"/>
      <c r="D63" s="173"/>
      <c r="E63" s="173"/>
      <c r="F63" s="173"/>
      <c r="G63" s="173"/>
      <c r="H63" s="173"/>
      <c r="I63" s="173"/>
      <c r="J63" s="173"/>
    </row>
    <row r="64" spans="1:11" ht="16.5" customHeight="1" x14ac:dyDescent="0.2">
      <c r="A64" s="173"/>
      <c r="B64" s="173"/>
      <c r="C64" s="173"/>
      <c r="D64" s="173"/>
      <c r="E64" s="173"/>
      <c r="F64" s="173"/>
      <c r="G64" s="173"/>
      <c r="H64" s="173"/>
      <c r="I64" s="173"/>
      <c r="J64" s="173"/>
    </row>
    <row r="65" spans="1:12" ht="16.5" customHeight="1" x14ac:dyDescent="0.2">
      <c r="A65" s="173"/>
      <c r="B65" s="173"/>
      <c r="C65" s="173"/>
      <c r="D65" s="173"/>
      <c r="E65" s="173"/>
      <c r="F65" s="173"/>
      <c r="G65" s="173"/>
      <c r="H65" s="173"/>
      <c r="I65" s="173"/>
      <c r="J65" s="173"/>
    </row>
    <row r="66" spans="1:12" ht="16.5" customHeight="1" x14ac:dyDescent="0.2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</row>
    <row r="67" spans="1:12" ht="16.5" customHeight="1" x14ac:dyDescent="0.2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</row>
    <row r="68" spans="1:12" ht="16.5" customHeight="1" x14ac:dyDescent="0.2">
      <c r="A68" s="173"/>
      <c r="B68" s="173"/>
      <c r="C68" s="173"/>
      <c r="D68" s="173"/>
      <c r="E68" s="173"/>
      <c r="G68" s="179"/>
      <c r="H68" s="173"/>
      <c r="I68" s="173"/>
      <c r="J68" s="173"/>
      <c r="K68" s="173"/>
      <c r="L68" s="173"/>
    </row>
    <row r="69" spans="1:12" ht="16.5" customHeight="1" x14ac:dyDescent="0.2">
      <c r="A69" s="173"/>
      <c r="B69" s="173"/>
      <c r="C69" s="173"/>
      <c r="D69" s="173"/>
      <c r="E69" s="173"/>
      <c r="G69" s="179"/>
      <c r="H69" s="173"/>
      <c r="I69" s="173"/>
      <c r="J69" s="173"/>
      <c r="K69" s="173"/>
      <c r="L69" s="173"/>
    </row>
    <row r="70" spans="1:12" ht="16.5" customHeight="1" x14ac:dyDescent="0.2">
      <c r="A70" s="173"/>
      <c r="B70" s="173"/>
      <c r="C70" s="173"/>
      <c r="D70" s="173"/>
      <c r="E70" s="173"/>
      <c r="G70" s="179"/>
      <c r="H70" s="173"/>
      <c r="I70" s="173"/>
      <c r="J70" s="173"/>
      <c r="K70" s="173"/>
      <c r="L70" s="173"/>
    </row>
    <row r="71" spans="1:12" ht="16.5" customHeight="1" x14ac:dyDescent="0.2">
      <c r="H71" s="173"/>
      <c r="I71" s="173"/>
      <c r="J71" s="173"/>
      <c r="K71" s="173"/>
      <c r="L71" s="173"/>
    </row>
    <row r="72" spans="1:12" x14ac:dyDescent="0.2">
      <c r="G72" s="174"/>
      <c r="H72" s="173"/>
      <c r="I72" s="173"/>
      <c r="J72" s="173"/>
      <c r="K72" s="173"/>
      <c r="L72" s="173"/>
    </row>
    <row r="73" spans="1:12" x14ac:dyDescent="0.2">
      <c r="H73" s="173"/>
      <c r="I73" s="173"/>
      <c r="J73" s="173"/>
      <c r="K73" s="173"/>
      <c r="L73" s="173"/>
    </row>
    <row r="74" spans="1:12" x14ac:dyDescent="0.2">
      <c r="H74" s="173"/>
      <c r="I74" s="173"/>
      <c r="J74" s="173"/>
      <c r="K74" s="173"/>
      <c r="L74" s="173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8">
    <pageSetUpPr fitToPage="1"/>
  </sheetPr>
  <dimension ref="A1:M70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44579</v>
      </c>
    </row>
    <row r="5" spans="1:10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44651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152</v>
      </c>
    </row>
    <row r="9" spans="1:10" ht="14.85" customHeight="1" x14ac:dyDescent="0.2">
      <c r="A9" s="70"/>
      <c r="H9" s="264" t="s">
        <v>168</v>
      </c>
      <c r="I9" s="270"/>
    </row>
    <row r="10" spans="1:10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H10" s="271"/>
      <c r="I10" s="272"/>
    </row>
    <row r="11" spans="1:10" ht="29.45" customHeight="1" x14ac:dyDescent="0.2">
      <c r="A11" s="258" t="s">
        <v>9</v>
      </c>
      <c r="B11" s="258"/>
      <c r="C11" s="258"/>
      <c r="D11" s="258"/>
      <c r="E11" s="258"/>
      <c r="F11" s="258"/>
      <c r="G11" s="83">
        <v>436</v>
      </c>
      <c r="H11" s="271"/>
      <c r="I11" s="272"/>
    </row>
    <row r="12" spans="1:10" ht="14.85" customHeight="1" x14ac:dyDescent="0.2">
      <c r="A12" s="85" t="s">
        <v>11</v>
      </c>
      <c r="G12" s="83" t="s">
        <v>12</v>
      </c>
      <c r="H12" s="273"/>
      <c r="I12" s="274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6"/>
      <c r="I13" s="116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154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71"/>
      <c r="I19" s="172" t="s">
        <v>0</v>
      </c>
    </row>
    <row r="20" spans="1:13" ht="14.85" customHeight="1" x14ac:dyDescent="0.2">
      <c r="A20" s="68" t="s">
        <v>22</v>
      </c>
      <c r="E20" s="70"/>
      <c r="H20" s="171"/>
      <c r="I20" s="92">
        <v>10</v>
      </c>
    </row>
    <row r="21" spans="1:13" ht="14.85" customHeight="1" x14ac:dyDescent="0.2">
      <c r="A21" s="92" t="s">
        <v>23</v>
      </c>
      <c r="B21" s="95"/>
      <c r="C21" s="95"/>
      <c r="D21" s="69"/>
      <c r="E21" s="70"/>
      <c r="F21" s="70"/>
      <c r="G21" s="148" t="s">
        <v>141</v>
      </c>
      <c r="H21" s="171"/>
      <c r="I21" s="106">
        <f>I22+I23</f>
        <v>0</v>
      </c>
      <c r="J21" s="80"/>
    </row>
    <row r="22" spans="1:13" ht="14.85" customHeight="1" x14ac:dyDescent="0.2">
      <c r="A22" s="92">
        <v>10</v>
      </c>
      <c r="B22" s="92"/>
      <c r="C22" s="95"/>
      <c r="D22" s="69"/>
      <c r="E22" s="70"/>
      <c r="F22" s="70"/>
      <c r="G22" s="83" t="s">
        <v>169</v>
      </c>
      <c r="H22" s="171"/>
      <c r="I22" s="101"/>
      <c r="J22" s="80"/>
      <c r="K22" s="173"/>
    </row>
    <row r="23" spans="1:13" ht="14.85" customHeight="1" x14ac:dyDescent="0.2">
      <c r="A23" s="92">
        <v>15</v>
      </c>
      <c r="B23" s="92"/>
      <c r="C23" s="92"/>
      <c r="D23" s="69"/>
      <c r="E23" s="70"/>
      <c r="F23" s="70"/>
      <c r="G23" s="83" t="s">
        <v>156</v>
      </c>
      <c r="H23" s="171"/>
      <c r="I23" s="106">
        <f>I24+I25</f>
        <v>0</v>
      </c>
      <c r="J23" s="80"/>
      <c r="K23" s="173"/>
    </row>
    <row r="24" spans="1:13" ht="14.85" customHeight="1" x14ac:dyDescent="0.2">
      <c r="A24" s="92">
        <v>15</v>
      </c>
      <c r="B24" s="92" t="s">
        <v>23</v>
      </c>
      <c r="C24" s="92"/>
      <c r="D24" s="69"/>
      <c r="E24" s="70"/>
      <c r="F24" s="70"/>
      <c r="G24" s="174" t="s">
        <v>157</v>
      </c>
      <c r="H24" s="171"/>
      <c r="I24" s="101"/>
      <c r="J24" s="80"/>
      <c r="K24" s="173"/>
    </row>
    <row r="25" spans="1:13" ht="14.85" customHeight="1" x14ac:dyDescent="0.2">
      <c r="A25" s="92">
        <v>15</v>
      </c>
      <c r="B25" s="95">
        <v>10</v>
      </c>
      <c r="C25" s="95"/>
      <c r="D25" s="69"/>
      <c r="E25" s="70"/>
      <c r="F25" s="120"/>
      <c r="G25" s="174" t="s">
        <v>158</v>
      </c>
      <c r="H25" s="175"/>
      <c r="I25" s="101"/>
      <c r="J25" s="80"/>
      <c r="K25" s="173"/>
    </row>
    <row r="26" spans="1:13" ht="14.85" customHeight="1" x14ac:dyDescent="0.2">
      <c r="A26" s="176"/>
      <c r="B26" s="176"/>
      <c r="C26" s="176"/>
      <c r="D26" s="173"/>
      <c r="E26" s="70"/>
      <c r="F26" s="173"/>
      <c r="G26" s="173"/>
      <c r="H26" s="173"/>
      <c r="I26" s="156"/>
      <c r="J26" s="80"/>
      <c r="K26" s="173"/>
    </row>
    <row r="27" spans="1:13" ht="14.85" customHeight="1" x14ac:dyDescent="0.2">
      <c r="A27" s="176"/>
      <c r="B27" s="176"/>
      <c r="C27" s="176"/>
      <c r="D27" s="173"/>
      <c r="E27" s="70"/>
      <c r="F27" s="120"/>
      <c r="G27" s="148" t="s">
        <v>161</v>
      </c>
      <c r="H27" s="173"/>
      <c r="I27" s="156"/>
      <c r="J27" s="173"/>
      <c r="K27" s="173"/>
    </row>
    <row r="28" spans="1:13" ht="14.85" customHeight="1" x14ac:dyDescent="0.2">
      <c r="A28" s="92">
        <v>30</v>
      </c>
      <c r="B28" s="92"/>
      <c r="C28" s="92"/>
      <c r="D28" s="69"/>
      <c r="E28" s="70"/>
      <c r="G28" s="83" t="s">
        <v>162</v>
      </c>
      <c r="H28" s="175"/>
      <c r="I28" s="106">
        <f>SUM(I29:I32)</f>
        <v>0</v>
      </c>
      <c r="J28" s="80"/>
      <c r="K28" s="173"/>
      <c r="L28" s="173"/>
      <c r="M28" s="173"/>
    </row>
    <row r="29" spans="1:13" ht="29.45" customHeight="1" x14ac:dyDescent="0.2">
      <c r="A29" s="92">
        <v>30</v>
      </c>
      <c r="B29" s="92">
        <v>10</v>
      </c>
      <c r="C29" s="92" t="s">
        <v>23</v>
      </c>
      <c r="D29" s="69"/>
      <c r="E29" s="70"/>
      <c r="G29" s="180" t="s">
        <v>170</v>
      </c>
      <c r="H29" s="81"/>
      <c r="I29" s="101"/>
      <c r="J29" s="80"/>
      <c r="K29" s="173"/>
      <c r="L29" s="173"/>
      <c r="M29" s="173"/>
    </row>
    <row r="30" spans="1:13" ht="14.85" customHeight="1" x14ac:dyDescent="0.2">
      <c r="A30" s="92">
        <v>30</v>
      </c>
      <c r="B30" s="92">
        <v>10</v>
      </c>
      <c r="C30" s="95">
        <v>10</v>
      </c>
      <c r="D30" s="69"/>
      <c r="E30" s="70"/>
      <c r="G30" s="181" t="s">
        <v>164</v>
      </c>
      <c r="H30" s="81"/>
      <c r="I30" s="101"/>
      <c r="J30" s="80"/>
      <c r="K30" s="173"/>
      <c r="L30" s="173"/>
      <c r="M30" s="173"/>
    </row>
    <row r="31" spans="1:13" ht="14.85" customHeight="1" x14ac:dyDescent="0.2">
      <c r="A31" s="92">
        <v>30</v>
      </c>
      <c r="B31" s="92">
        <v>10</v>
      </c>
      <c r="C31" s="95">
        <v>15</v>
      </c>
      <c r="D31" s="69"/>
      <c r="E31" s="70"/>
      <c r="G31" s="181" t="s">
        <v>165</v>
      </c>
      <c r="H31" s="81"/>
      <c r="I31" s="101"/>
      <c r="J31" s="80"/>
      <c r="K31" s="173"/>
    </row>
    <row r="32" spans="1:13" ht="14.85" customHeight="1" x14ac:dyDescent="0.2">
      <c r="A32" s="92">
        <v>30</v>
      </c>
      <c r="B32" s="92">
        <v>10</v>
      </c>
      <c r="C32" s="92">
        <v>20</v>
      </c>
      <c r="D32" s="69"/>
      <c r="E32" s="70"/>
      <c r="G32" s="181" t="s">
        <v>166</v>
      </c>
      <c r="H32" s="81"/>
      <c r="I32" s="101"/>
      <c r="J32" s="80"/>
      <c r="K32" s="173"/>
    </row>
    <row r="33" spans="1:11" ht="14.85" customHeight="1" x14ac:dyDescent="0.2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</row>
    <row r="34" spans="1:11" ht="14.85" customHeight="1" x14ac:dyDescent="0.2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</row>
    <row r="35" spans="1:11" ht="14.85" customHeight="1" x14ac:dyDescent="0.2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</row>
    <row r="36" spans="1:11" ht="14.85" customHeight="1" x14ac:dyDescent="0.2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</row>
    <row r="37" spans="1:11" ht="14.85" customHeight="1" x14ac:dyDescent="0.2">
      <c r="A37" s="173"/>
      <c r="B37" s="173"/>
      <c r="C37" s="173"/>
      <c r="D37" s="173"/>
      <c r="E37" s="173"/>
      <c r="F37" s="173"/>
      <c r="G37" s="173"/>
      <c r="H37" s="173"/>
      <c r="I37" s="173"/>
      <c r="J37" s="173"/>
      <c r="K37" s="173"/>
    </row>
    <row r="38" spans="1:11" ht="14.85" customHeight="1" x14ac:dyDescent="0.2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</row>
    <row r="39" spans="1:11" ht="14.85" customHeight="1" x14ac:dyDescent="0.2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</row>
    <row r="40" spans="1:11" ht="14.85" customHeight="1" x14ac:dyDescent="0.2">
      <c r="A40" s="173"/>
      <c r="B40" s="173"/>
      <c r="C40" s="173"/>
      <c r="D40" s="173"/>
      <c r="E40" s="173"/>
      <c r="F40" s="173"/>
      <c r="G40" s="173"/>
      <c r="H40" s="173"/>
      <c r="I40" s="173"/>
      <c r="J40" s="80"/>
      <c r="K40" s="173"/>
    </row>
    <row r="41" spans="1:11" ht="14.85" customHeight="1" x14ac:dyDescent="0.2">
      <c r="A41" s="173"/>
      <c r="B41" s="173"/>
      <c r="C41" s="173"/>
      <c r="D41" s="173"/>
      <c r="E41" s="173"/>
      <c r="F41" s="173"/>
      <c r="G41" s="84"/>
      <c r="H41" s="173"/>
      <c r="I41" s="173"/>
      <c r="J41" s="80"/>
      <c r="K41" s="173"/>
    </row>
    <row r="42" spans="1:11" ht="14.85" customHeight="1" x14ac:dyDescent="0.2">
      <c r="A42" s="173"/>
      <c r="B42" s="173"/>
      <c r="C42" s="173"/>
      <c r="D42" s="173"/>
      <c r="E42" s="173"/>
      <c r="F42" s="173"/>
      <c r="G42" s="84"/>
      <c r="H42" s="173"/>
      <c r="I42" s="173"/>
      <c r="J42" s="80"/>
      <c r="K42" s="173"/>
    </row>
    <row r="43" spans="1:11" ht="14.85" customHeight="1" x14ac:dyDescent="0.2">
      <c r="A43" s="173"/>
      <c r="B43" s="173"/>
      <c r="C43" s="173"/>
      <c r="D43" s="173"/>
      <c r="E43" s="173"/>
      <c r="F43" s="173"/>
      <c r="G43" s="84"/>
      <c r="H43" s="173"/>
      <c r="I43" s="173"/>
      <c r="J43" s="80"/>
      <c r="K43" s="173"/>
    </row>
    <row r="44" spans="1:11" ht="16.5" customHeight="1" x14ac:dyDescent="0.2">
      <c r="A44" s="173"/>
      <c r="B44" s="173"/>
      <c r="C44" s="173"/>
      <c r="D44" s="173"/>
      <c r="E44" s="173"/>
      <c r="F44" s="173"/>
      <c r="G44" s="84"/>
      <c r="H44" s="173"/>
      <c r="I44" s="173"/>
      <c r="J44" s="80"/>
      <c r="K44" s="173"/>
    </row>
    <row r="45" spans="1:11" ht="16.5" customHeight="1" x14ac:dyDescent="0.2">
      <c r="A45" s="173"/>
      <c r="B45" s="173"/>
      <c r="C45" s="173"/>
      <c r="D45" s="173"/>
      <c r="E45" s="173"/>
      <c r="F45" s="173"/>
      <c r="G45" s="173"/>
      <c r="H45" s="173"/>
      <c r="I45" s="173"/>
      <c r="J45" s="80"/>
      <c r="K45" s="173"/>
    </row>
    <row r="46" spans="1:11" ht="16.5" customHeight="1" x14ac:dyDescent="0.2">
      <c r="A46" s="173"/>
      <c r="B46" s="173"/>
      <c r="C46" s="173"/>
      <c r="D46" s="173"/>
      <c r="E46" s="173"/>
      <c r="F46" s="173"/>
      <c r="G46" s="173"/>
      <c r="H46" s="173"/>
      <c r="I46" s="173"/>
      <c r="J46" s="80"/>
      <c r="K46" s="173"/>
    </row>
    <row r="47" spans="1:11" ht="16.5" customHeight="1" x14ac:dyDescent="0.2">
      <c r="A47" s="173"/>
      <c r="B47" s="173"/>
      <c r="C47" s="173"/>
      <c r="D47" s="173"/>
      <c r="E47" s="173"/>
      <c r="F47" s="173"/>
      <c r="G47" s="173"/>
      <c r="H47" s="173"/>
      <c r="I47" s="173"/>
      <c r="J47" s="80"/>
      <c r="K47" s="173"/>
    </row>
    <row r="48" spans="1:11" ht="16.5" customHeight="1" x14ac:dyDescent="0.2">
      <c r="A48" s="173"/>
      <c r="B48" s="173"/>
      <c r="C48" s="173"/>
      <c r="D48" s="173"/>
      <c r="E48" s="173"/>
      <c r="F48" s="173"/>
      <c r="G48" s="173"/>
      <c r="H48" s="173"/>
      <c r="I48" s="173"/>
      <c r="J48" s="80"/>
      <c r="K48" s="173"/>
    </row>
    <row r="49" spans="1:12" ht="16.5" customHeight="1" x14ac:dyDescent="0.2">
      <c r="A49" s="173"/>
      <c r="B49" s="173"/>
      <c r="C49" s="173"/>
      <c r="D49" s="173"/>
      <c r="E49" s="173"/>
      <c r="F49" s="173"/>
      <c r="G49" s="173"/>
      <c r="H49" s="173"/>
      <c r="I49" s="173"/>
      <c r="J49" s="80"/>
      <c r="K49" s="173"/>
    </row>
    <row r="50" spans="1:12" ht="16.5" customHeight="1" x14ac:dyDescent="0.2">
      <c r="A50" s="173"/>
      <c r="B50" s="173"/>
      <c r="C50" s="173"/>
      <c r="D50" s="173"/>
      <c r="E50" s="173"/>
      <c r="F50" s="173"/>
      <c r="G50" s="173"/>
      <c r="H50" s="173"/>
      <c r="I50" s="173"/>
      <c r="J50" s="80"/>
      <c r="K50" s="173"/>
    </row>
    <row r="51" spans="1:12" ht="16.5" customHeight="1" x14ac:dyDescent="0.2">
      <c r="A51" s="173"/>
      <c r="B51" s="173"/>
      <c r="C51" s="173"/>
      <c r="D51" s="173"/>
      <c r="E51" s="173"/>
      <c r="F51" s="173"/>
      <c r="G51" s="173"/>
      <c r="H51" s="173"/>
      <c r="I51" s="173"/>
      <c r="J51" s="80"/>
      <c r="K51" s="173"/>
    </row>
    <row r="52" spans="1:12" ht="16.5" customHeight="1" x14ac:dyDescent="0.2">
      <c r="A52" s="173"/>
      <c r="B52" s="173"/>
      <c r="C52" s="173"/>
      <c r="D52" s="173"/>
      <c r="E52" s="173"/>
      <c r="F52" s="173"/>
      <c r="G52" s="173"/>
      <c r="H52" s="173"/>
      <c r="I52" s="173"/>
      <c r="J52" s="80"/>
      <c r="K52" s="173"/>
    </row>
    <row r="53" spans="1:12" ht="16.5" customHeight="1" x14ac:dyDescent="0.2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</row>
    <row r="54" spans="1:12" ht="16.5" customHeight="1" x14ac:dyDescent="0.2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</row>
    <row r="55" spans="1:12" ht="16.5" customHeight="1" x14ac:dyDescent="0.2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</row>
    <row r="56" spans="1:12" ht="16.5" customHeight="1" x14ac:dyDescent="0.2">
      <c r="A56" s="173"/>
      <c r="B56" s="173"/>
      <c r="C56" s="173"/>
      <c r="D56" s="173"/>
      <c r="E56" s="173"/>
      <c r="F56" s="173"/>
      <c r="G56" s="173"/>
      <c r="H56" s="173"/>
      <c r="I56" s="173"/>
      <c r="J56" s="173"/>
    </row>
    <row r="57" spans="1:12" ht="16.5" customHeight="1" x14ac:dyDescent="0.2">
      <c r="A57" s="173"/>
      <c r="B57" s="173"/>
      <c r="C57" s="173"/>
      <c r="D57" s="173"/>
      <c r="E57" s="173"/>
      <c r="F57" s="173"/>
      <c r="G57" s="173"/>
      <c r="H57" s="173"/>
      <c r="I57" s="173"/>
      <c r="J57" s="173"/>
    </row>
    <row r="58" spans="1:12" ht="16.5" customHeight="1" x14ac:dyDescent="0.2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</row>
    <row r="59" spans="1:12" ht="16.5" customHeight="1" x14ac:dyDescent="0.2">
      <c r="A59" s="173"/>
      <c r="B59" s="173"/>
      <c r="C59" s="173"/>
      <c r="D59" s="173"/>
      <c r="E59" s="173"/>
      <c r="F59" s="173"/>
      <c r="G59" s="173"/>
      <c r="H59" s="173"/>
      <c r="I59" s="173"/>
      <c r="J59" s="173"/>
    </row>
    <row r="60" spans="1:12" ht="16.5" customHeight="1" x14ac:dyDescent="0.2">
      <c r="A60" s="173"/>
      <c r="B60" s="173"/>
      <c r="C60" s="173"/>
      <c r="D60" s="173"/>
      <c r="E60" s="173"/>
      <c r="F60" s="173"/>
      <c r="G60" s="173"/>
      <c r="H60" s="173"/>
      <c r="I60" s="173"/>
      <c r="J60" s="173"/>
    </row>
    <row r="61" spans="1:12" ht="16.5" customHeight="1" x14ac:dyDescent="0.2">
      <c r="A61" s="173"/>
      <c r="B61" s="173"/>
      <c r="C61" s="173"/>
      <c r="D61" s="173"/>
      <c r="E61" s="173"/>
      <c r="F61" s="173"/>
      <c r="G61" s="173"/>
      <c r="H61" s="173"/>
      <c r="I61" s="173"/>
      <c r="J61" s="173"/>
    </row>
    <row r="62" spans="1:12" ht="16.5" customHeight="1" x14ac:dyDescent="0.2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</row>
    <row r="63" spans="1:12" ht="16.5" customHeight="1" x14ac:dyDescent="0.2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</row>
    <row r="64" spans="1:12" ht="16.5" customHeight="1" x14ac:dyDescent="0.2">
      <c r="A64" s="173"/>
      <c r="B64" s="173"/>
      <c r="C64" s="173"/>
      <c r="D64" s="173"/>
      <c r="E64" s="173"/>
      <c r="G64" s="179"/>
      <c r="H64" s="173"/>
      <c r="I64" s="173"/>
      <c r="J64" s="173"/>
      <c r="K64" s="173"/>
      <c r="L64" s="173"/>
    </row>
    <row r="65" spans="1:12" ht="16.5" customHeight="1" x14ac:dyDescent="0.2">
      <c r="A65" s="173"/>
      <c r="B65" s="173"/>
      <c r="C65" s="173"/>
      <c r="D65" s="173"/>
      <c r="E65" s="173"/>
      <c r="G65" s="179"/>
      <c r="H65" s="173"/>
      <c r="I65" s="173"/>
      <c r="J65" s="173"/>
      <c r="K65" s="173"/>
      <c r="L65" s="173"/>
    </row>
    <row r="66" spans="1:12" ht="16.5" customHeight="1" x14ac:dyDescent="0.2">
      <c r="A66" s="173"/>
      <c r="B66" s="173"/>
      <c r="C66" s="173"/>
      <c r="D66" s="173"/>
      <c r="E66" s="173"/>
      <c r="G66" s="179"/>
      <c r="H66" s="173"/>
      <c r="I66" s="173"/>
      <c r="J66" s="173"/>
      <c r="K66" s="173"/>
      <c r="L66" s="173"/>
    </row>
    <row r="67" spans="1:12" ht="16.5" customHeight="1" x14ac:dyDescent="0.2">
      <c r="H67" s="173"/>
      <c r="I67" s="173"/>
      <c r="J67" s="173"/>
      <c r="K67" s="173"/>
      <c r="L67" s="173"/>
    </row>
    <row r="68" spans="1:12" x14ac:dyDescent="0.2">
      <c r="G68" s="174"/>
      <c r="H68" s="173"/>
      <c r="I68" s="173"/>
      <c r="J68" s="173"/>
      <c r="K68" s="173"/>
      <c r="L68" s="173"/>
    </row>
    <row r="69" spans="1:12" x14ac:dyDescent="0.2">
      <c r="H69" s="173"/>
      <c r="I69" s="173"/>
      <c r="J69" s="173"/>
      <c r="K69" s="173"/>
      <c r="L69" s="173"/>
    </row>
    <row r="70" spans="1:12" x14ac:dyDescent="0.2">
      <c r="H70" s="173"/>
      <c r="I70" s="173"/>
      <c r="J70" s="173"/>
      <c r="K70" s="173"/>
      <c r="L70" s="173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5">
    <pageSetUpPr fitToPage="1"/>
  </sheetPr>
  <dimension ref="A1:M77"/>
  <sheetViews>
    <sheetView showGridLines="0" topLeftCell="A19" zoomScaleNormal="100" zoomScaleSheetLayoutView="55" workbookViewId="0">
      <selection sqref="A1:J1"/>
    </sheetView>
  </sheetViews>
  <sheetFormatPr defaultColWidth="9.140625" defaultRowHeight="12" x14ac:dyDescent="0.2"/>
  <cols>
    <col min="1" max="5" width="3" style="68" customWidth="1"/>
    <col min="6" max="6" width="12.85546875" style="68" customWidth="1"/>
    <col min="7" max="7" width="70.710937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47" t="s">
        <v>222</v>
      </c>
      <c r="B1" s="248"/>
      <c r="C1" s="248"/>
      <c r="D1" s="248"/>
      <c r="E1" s="248"/>
      <c r="F1" s="249"/>
      <c r="G1" s="249"/>
      <c r="H1" s="249"/>
      <c r="I1" s="249"/>
      <c r="J1" s="25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44579</v>
      </c>
    </row>
    <row r="5" spans="1:10" ht="14.85" customHeight="1" x14ac:dyDescent="0.2">
      <c r="A5" s="10" t="s">
        <v>66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44651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152</v>
      </c>
    </row>
    <row r="9" spans="1:10" ht="14.85" customHeight="1" x14ac:dyDescent="0.2">
      <c r="A9" s="70"/>
      <c r="H9" s="264" t="s">
        <v>171</v>
      </c>
      <c r="I9" s="270"/>
    </row>
    <row r="10" spans="1:10" ht="29.45" customHeight="1" x14ac:dyDescent="0.2">
      <c r="A10" s="257" t="s">
        <v>7</v>
      </c>
      <c r="B10" s="257"/>
      <c r="C10" s="257"/>
      <c r="D10" s="257"/>
      <c r="E10" s="257"/>
      <c r="F10" s="257"/>
      <c r="G10" s="82" t="s">
        <v>8</v>
      </c>
      <c r="H10" s="271"/>
      <c r="I10" s="272"/>
    </row>
    <row r="11" spans="1:10" ht="29.45" customHeight="1" x14ac:dyDescent="0.2">
      <c r="A11" s="258" t="s">
        <v>9</v>
      </c>
      <c r="B11" s="258"/>
      <c r="C11" s="258"/>
      <c r="D11" s="258"/>
      <c r="E11" s="258"/>
      <c r="F11" s="258"/>
      <c r="G11" s="83">
        <v>442</v>
      </c>
      <c r="H11" s="271"/>
      <c r="I11" s="272"/>
    </row>
    <row r="12" spans="1:10" ht="14.85" customHeight="1" x14ac:dyDescent="0.2">
      <c r="A12" s="85" t="s">
        <v>11</v>
      </c>
      <c r="G12" s="83" t="s">
        <v>12</v>
      </c>
      <c r="H12" s="273"/>
      <c r="I12" s="274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6"/>
      <c r="I13" s="116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154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71"/>
      <c r="I19" s="172" t="s">
        <v>0</v>
      </c>
    </row>
    <row r="20" spans="1:13" ht="14.85" customHeight="1" x14ac:dyDescent="0.2">
      <c r="A20" s="68" t="s">
        <v>22</v>
      </c>
      <c r="E20" s="70"/>
      <c r="H20" s="171"/>
      <c r="I20" s="92">
        <v>10</v>
      </c>
    </row>
    <row r="21" spans="1:13" ht="14.85" customHeight="1" x14ac:dyDescent="0.2">
      <c r="A21" s="92">
        <v>10</v>
      </c>
      <c r="B21" s="92"/>
      <c r="C21" s="95"/>
      <c r="D21" s="69"/>
      <c r="E21" s="70"/>
      <c r="F21" s="70"/>
      <c r="G21" s="148" t="s">
        <v>141</v>
      </c>
      <c r="H21" s="171"/>
      <c r="I21" s="106">
        <f>SUM(I22:I24)</f>
        <v>0</v>
      </c>
      <c r="J21" s="80"/>
    </row>
    <row r="22" spans="1:13" ht="14.85" customHeight="1" x14ac:dyDescent="0.2">
      <c r="A22" s="92">
        <v>10</v>
      </c>
      <c r="B22" s="92" t="s">
        <v>23</v>
      </c>
      <c r="C22" s="95"/>
      <c r="D22" s="69"/>
      <c r="E22" s="70"/>
      <c r="F22" s="70"/>
      <c r="G22" s="182" t="s">
        <v>172</v>
      </c>
      <c r="H22" s="171"/>
      <c r="I22" s="101"/>
      <c r="J22" s="80"/>
      <c r="K22" s="173"/>
    </row>
    <row r="23" spans="1:13" ht="14.85" customHeight="1" x14ac:dyDescent="0.2">
      <c r="A23" s="92">
        <v>10</v>
      </c>
      <c r="B23" s="92">
        <v>10</v>
      </c>
      <c r="C23" s="92"/>
      <c r="D23" s="69"/>
      <c r="E23" s="70"/>
      <c r="F23" s="70"/>
      <c r="G23" s="174" t="s">
        <v>173</v>
      </c>
      <c r="H23" s="171"/>
      <c r="I23" s="101"/>
      <c r="J23" s="80"/>
      <c r="K23" s="173"/>
    </row>
    <row r="24" spans="1:13" ht="14.85" customHeight="1" x14ac:dyDescent="0.2">
      <c r="A24" s="92">
        <v>10</v>
      </c>
      <c r="B24" s="92">
        <v>15</v>
      </c>
      <c r="C24" s="92"/>
      <c r="D24" s="69"/>
      <c r="E24" s="70"/>
      <c r="F24" s="70"/>
      <c r="G24" s="174" t="s">
        <v>156</v>
      </c>
      <c r="H24" s="171"/>
      <c r="I24" s="106">
        <f>SUM(I25:I26)</f>
        <v>0</v>
      </c>
      <c r="J24" s="80"/>
      <c r="K24" s="173"/>
    </row>
    <row r="25" spans="1:13" ht="14.85" customHeight="1" x14ac:dyDescent="0.2">
      <c r="A25" s="92">
        <v>10</v>
      </c>
      <c r="B25" s="92">
        <v>15</v>
      </c>
      <c r="C25" s="92" t="s">
        <v>23</v>
      </c>
      <c r="D25" s="69"/>
      <c r="E25" s="70"/>
      <c r="F25" s="70"/>
      <c r="G25" s="183" t="s">
        <v>174</v>
      </c>
      <c r="H25" s="184" t="s">
        <v>175</v>
      </c>
      <c r="I25" s="101"/>
      <c r="J25" s="80"/>
      <c r="K25" s="173"/>
    </row>
    <row r="26" spans="1:13" ht="14.85" customHeight="1" x14ac:dyDescent="0.2">
      <c r="A26" s="92">
        <v>10</v>
      </c>
      <c r="B26" s="92">
        <v>15</v>
      </c>
      <c r="C26" s="92">
        <v>10</v>
      </c>
      <c r="D26" s="69"/>
      <c r="E26" s="70"/>
      <c r="F26" s="70"/>
      <c r="G26" s="183" t="s">
        <v>158</v>
      </c>
      <c r="H26" s="171"/>
      <c r="I26" s="101"/>
      <c r="J26" s="80"/>
      <c r="K26" s="173"/>
    </row>
    <row r="27" spans="1:13" ht="14.85" customHeight="1" x14ac:dyDescent="0.2">
      <c r="A27" s="176"/>
      <c r="B27" s="176"/>
      <c r="C27" s="176"/>
      <c r="D27" s="173"/>
      <c r="E27" s="70"/>
      <c r="F27" s="173"/>
      <c r="G27" s="173"/>
      <c r="H27" s="173"/>
      <c r="I27" s="177"/>
      <c r="J27" s="80"/>
      <c r="K27" s="173"/>
    </row>
    <row r="28" spans="1:13" ht="14.85" customHeight="1" x14ac:dyDescent="0.2">
      <c r="A28" s="92">
        <v>15</v>
      </c>
      <c r="B28" s="92"/>
      <c r="C28" s="92"/>
      <c r="D28" s="69"/>
      <c r="E28" s="70"/>
      <c r="F28" s="70"/>
      <c r="G28" s="148" t="s">
        <v>161</v>
      </c>
      <c r="H28" s="171"/>
      <c r="I28" s="106">
        <f>I29+I34+I35+I36</f>
        <v>0</v>
      </c>
      <c r="J28" s="173"/>
      <c r="K28" s="173"/>
      <c r="L28" s="173"/>
      <c r="M28" s="173"/>
    </row>
    <row r="29" spans="1:13" ht="14.85" customHeight="1" x14ac:dyDescent="0.2">
      <c r="A29" s="92">
        <v>15</v>
      </c>
      <c r="B29" s="92" t="s">
        <v>23</v>
      </c>
      <c r="C29" s="92"/>
      <c r="D29" s="69"/>
      <c r="E29" s="70"/>
      <c r="F29" s="70"/>
      <c r="G29" s="174" t="s">
        <v>162</v>
      </c>
      <c r="H29" s="171"/>
      <c r="I29" s="106">
        <f>SUM(I30:I33)</f>
        <v>0</v>
      </c>
      <c r="J29" s="173"/>
      <c r="K29" s="173"/>
      <c r="L29" s="173"/>
      <c r="M29" s="173"/>
    </row>
    <row r="30" spans="1:13" ht="14.85" customHeight="1" x14ac:dyDescent="0.2">
      <c r="A30" s="92">
        <v>15</v>
      </c>
      <c r="B30" s="92" t="s">
        <v>23</v>
      </c>
      <c r="C30" s="92" t="s">
        <v>23</v>
      </c>
      <c r="D30" s="69"/>
      <c r="E30" s="70"/>
      <c r="F30" s="120"/>
      <c r="G30" s="183" t="s">
        <v>176</v>
      </c>
      <c r="H30" s="175"/>
      <c r="I30" s="101"/>
      <c r="J30" s="173"/>
      <c r="K30" s="173"/>
      <c r="L30" s="173"/>
      <c r="M30" s="173"/>
    </row>
    <row r="31" spans="1:13" ht="14.85" customHeight="1" x14ac:dyDescent="0.2">
      <c r="A31" s="92">
        <v>15</v>
      </c>
      <c r="B31" s="92" t="s">
        <v>23</v>
      </c>
      <c r="C31" s="92">
        <v>10</v>
      </c>
      <c r="D31" s="69"/>
      <c r="E31" s="70"/>
      <c r="F31" s="173"/>
      <c r="G31" s="185" t="s">
        <v>164</v>
      </c>
      <c r="H31" s="173"/>
      <c r="I31" s="101"/>
      <c r="J31" s="173"/>
      <c r="K31" s="173"/>
      <c r="L31" s="173"/>
      <c r="M31" s="173"/>
    </row>
    <row r="32" spans="1:13" ht="14.85" customHeight="1" x14ac:dyDescent="0.2">
      <c r="A32" s="92">
        <v>15</v>
      </c>
      <c r="B32" s="92" t="s">
        <v>23</v>
      </c>
      <c r="C32" s="92">
        <v>15</v>
      </c>
      <c r="D32" s="69"/>
      <c r="E32" s="70"/>
      <c r="F32" s="173"/>
      <c r="G32" s="185" t="s">
        <v>165</v>
      </c>
      <c r="H32" s="173"/>
      <c r="I32" s="101"/>
      <c r="J32" s="173"/>
      <c r="K32" s="173"/>
      <c r="L32" s="173"/>
      <c r="M32" s="173"/>
    </row>
    <row r="33" spans="1:13" ht="14.85" customHeight="1" x14ac:dyDescent="0.2">
      <c r="A33" s="92">
        <v>15</v>
      </c>
      <c r="B33" s="92" t="s">
        <v>23</v>
      </c>
      <c r="C33" s="95">
        <v>20</v>
      </c>
      <c r="D33" s="69"/>
      <c r="E33" s="70"/>
      <c r="F33" s="173"/>
      <c r="G33" s="185" t="s">
        <v>177</v>
      </c>
      <c r="H33" s="173"/>
      <c r="I33" s="101"/>
      <c r="J33" s="173"/>
      <c r="K33" s="173"/>
      <c r="L33" s="173"/>
      <c r="M33" s="173"/>
    </row>
    <row r="34" spans="1:13" ht="14.85" customHeight="1" x14ac:dyDescent="0.2">
      <c r="A34" s="92">
        <v>15</v>
      </c>
      <c r="B34" s="92">
        <v>10</v>
      </c>
      <c r="C34" s="92"/>
      <c r="D34" s="69"/>
      <c r="E34" s="70"/>
      <c r="F34" s="70"/>
      <c r="G34" s="174" t="s">
        <v>178</v>
      </c>
      <c r="H34" s="171"/>
      <c r="I34" s="101"/>
      <c r="J34" s="173"/>
      <c r="K34" s="173"/>
      <c r="L34" s="173"/>
      <c r="M34" s="173"/>
    </row>
    <row r="35" spans="1:13" ht="14.85" customHeight="1" x14ac:dyDescent="0.2">
      <c r="A35" s="92">
        <v>15</v>
      </c>
      <c r="B35" s="92">
        <v>15</v>
      </c>
      <c r="C35" s="92"/>
      <c r="D35" s="69"/>
      <c r="E35" s="70"/>
      <c r="F35" s="70"/>
      <c r="G35" s="174" t="s">
        <v>179</v>
      </c>
      <c r="H35" s="171"/>
      <c r="I35" s="101"/>
      <c r="J35" s="173"/>
      <c r="K35" s="173"/>
      <c r="L35" s="173"/>
      <c r="M35" s="173"/>
    </row>
    <row r="36" spans="1:13" ht="14.85" customHeight="1" x14ac:dyDescent="0.2">
      <c r="A36" s="92">
        <v>15</v>
      </c>
      <c r="B36" s="95">
        <v>20</v>
      </c>
      <c r="C36" s="95"/>
      <c r="D36" s="69"/>
      <c r="E36" s="70"/>
      <c r="F36" s="120"/>
      <c r="G36" s="174" t="s">
        <v>180</v>
      </c>
      <c r="H36" s="175"/>
      <c r="I36" s="101"/>
      <c r="J36" s="173"/>
      <c r="K36" s="173"/>
      <c r="L36" s="173"/>
      <c r="M36" s="173"/>
    </row>
    <row r="37" spans="1:13" ht="14.85" customHeight="1" x14ac:dyDescent="0.2">
      <c r="A37" s="186"/>
      <c r="B37" s="187"/>
      <c r="C37" s="187"/>
      <c r="D37" s="69"/>
      <c r="E37" s="70"/>
      <c r="F37" s="120"/>
      <c r="G37" s="148"/>
      <c r="H37" s="175"/>
      <c r="I37" s="188"/>
      <c r="J37" s="173"/>
      <c r="K37" s="173"/>
    </row>
    <row r="38" spans="1:13" ht="14.85" customHeight="1" x14ac:dyDescent="0.2">
      <c r="A38" s="186"/>
      <c r="B38" s="187"/>
      <c r="C38" s="187"/>
      <c r="D38" s="69"/>
      <c r="E38" s="189"/>
      <c r="F38" s="120"/>
      <c r="G38" s="83" t="s">
        <v>181</v>
      </c>
      <c r="H38" s="175"/>
      <c r="I38" s="188"/>
      <c r="J38" s="173"/>
      <c r="K38" s="173"/>
    </row>
    <row r="39" spans="1:13" ht="14.85" customHeight="1" x14ac:dyDescent="0.2">
      <c r="A39" s="173"/>
      <c r="B39" s="173"/>
      <c r="C39" s="173"/>
      <c r="D39" s="173"/>
      <c r="E39" s="173"/>
      <c r="F39" s="173"/>
      <c r="H39" s="173"/>
      <c r="I39" s="173"/>
      <c r="J39" s="173"/>
      <c r="K39" s="173"/>
    </row>
    <row r="40" spans="1:13" ht="14.85" customHeight="1" x14ac:dyDescent="0.2">
      <c r="A40" s="173"/>
      <c r="B40" s="173"/>
      <c r="C40" s="173"/>
      <c r="D40" s="173"/>
      <c r="E40" s="173"/>
      <c r="F40" s="173"/>
      <c r="G40" s="84"/>
      <c r="H40" s="173"/>
      <c r="I40" s="173"/>
      <c r="J40" s="173"/>
      <c r="K40" s="173"/>
    </row>
    <row r="41" spans="1:13" ht="14.85" customHeight="1" x14ac:dyDescent="0.2">
      <c r="A41" s="173"/>
      <c r="B41" s="173"/>
      <c r="C41" s="173"/>
      <c r="D41" s="173"/>
      <c r="E41" s="173"/>
      <c r="F41" s="173"/>
      <c r="G41" s="173"/>
      <c r="H41" s="173"/>
      <c r="I41" s="173"/>
      <c r="J41" s="173"/>
      <c r="K41" s="173"/>
    </row>
    <row r="42" spans="1:13" ht="14.85" customHeight="1" x14ac:dyDescent="0.2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</row>
    <row r="43" spans="1:13" ht="14.85" customHeight="1" x14ac:dyDescent="0.2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</row>
    <row r="44" spans="1:13" ht="14.85" customHeight="1" x14ac:dyDescent="0.2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</row>
    <row r="45" spans="1:13" ht="14.85" customHeight="1" x14ac:dyDescent="0.2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</row>
    <row r="46" spans="1:13" ht="16.5" customHeight="1" x14ac:dyDescent="0.2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</row>
    <row r="47" spans="1:13" ht="16.5" customHeight="1" x14ac:dyDescent="0.2">
      <c r="A47" s="173"/>
      <c r="B47" s="173"/>
      <c r="C47" s="173"/>
      <c r="D47" s="173"/>
      <c r="E47" s="173"/>
      <c r="F47" s="173"/>
      <c r="G47" s="173"/>
      <c r="H47" s="173"/>
      <c r="I47" s="173"/>
      <c r="J47" s="80"/>
      <c r="K47" s="173"/>
    </row>
    <row r="48" spans="1:13" ht="16.5" customHeight="1" x14ac:dyDescent="0.2">
      <c r="A48" s="173"/>
      <c r="B48" s="173"/>
      <c r="C48" s="173"/>
      <c r="D48" s="173"/>
      <c r="E48" s="173"/>
      <c r="F48" s="173"/>
      <c r="G48" s="84"/>
      <c r="H48" s="173"/>
      <c r="I48" s="173"/>
      <c r="J48" s="80"/>
      <c r="K48" s="173"/>
    </row>
    <row r="49" spans="1:11" ht="16.5" customHeight="1" x14ac:dyDescent="0.2">
      <c r="A49" s="173"/>
      <c r="B49" s="173"/>
      <c r="C49" s="173"/>
      <c r="D49" s="173"/>
      <c r="E49" s="173"/>
      <c r="F49" s="173"/>
      <c r="G49" s="84"/>
      <c r="H49" s="173"/>
      <c r="I49" s="173"/>
      <c r="J49" s="80"/>
      <c r="K49" s="173"/>
    </row>
    <row r="50" spans="1:11" ht="16.5" customHeight="1" x14ac:dyDescent="0.2">
      <c r="A50" s="173"/>
      <c r="B50" s="173"/>
      <c r="C50" s="173"/>
      <c r="D50" s="173"/>
      <c r="E50" s="173"/>
      <c r="F50" s="173"/>
      <c r="G50" s="84"/>
      <c r="H50" s="173"/>
      <c r="I50" s="173"/>
      <c r="J50" s="80"/>
      <c r="K50" s="173"/>
    </row>
    <row r="51" spans="1:11" ht="16.5" customHeight="1" x14ac:dyDescent="0.2">
      <c r="A51" s="173"/>
      <c r="B51" s="173"/>
      <c r="C51" s="173"/>
      <c r="D51" s="173"/>
      <c r="E51" s="173"/>
      <c r="F51" s="173"/>
      <c r="G51" s="84"/>
      <c r="H51" s="173"/>
      <c r="I51" s="173"/>
      <c r="J51" s="80"/>
      <c r="K51" s="173"/>
    </row>
    <row r="52" spans="1:11" ht="16.5" customHeight="1" x14ac:dyDescent="0.2">
      <c r="A52" s="173"/>
      <c r="B52" s="173"/>
      <c r="C52" s="173"/>
      <c r="D52" s="173"/>
      <c r="E52" s="173"/>
      <c r="F52" s="173"/>
      <c r="G52" s="173"/>
      <c r="H52" s="173"/>
      <c r="I52" s="173"/>
      <c r="J52" s="80"/>
      <c r="K52" s="173"/>
    </row>
    <row r="53" spans="1:11" ht="16.5" customHeight="1" x14ac:dyDescent="0.2">
      <c r="A53" s="173"/>
      <c r="B53" s="173"/>
      <c r="C53" s="173"/>
      <c r="D53" s="173"/>
      <c r="E53" s="173"/>
      <c r="F53" s="173"/>
      <c r="G53" s="173"/>
      <c r="H53" s="173"/>
      <c r="I53" s="173"/>
      <c r="J53" s="80"/>
      <c r="K53" s="173"/>
    </row>
    <row r="54" spans="1:11" ht="16.5" customHeight="1" x14ac:dyDescent="0.2">
      <c r="A54" s="173"/>
      <c r="B54" s="173"/>
      <c r="C54" s="173"/>
      <c r="D54" s="173"/>
      <c r="E54" s="173"/>
      <c r="F54" s="173"/>
      <c r="G54" s="173"/>
      <c r="H54" s="173"/>
      <c r="I54" s="173"/>
      <c r="J54" s="80"/>
      <c r="K54" s="173"/>
    </row>
    <row r="55" spans="1:11" ht="16.5" customHeight="1" x14ac:dyDescent="0.2">
      <c r="A55" s="173"/>
      <c r="B55" s="173"/>
      <c r="C55" s="173"/>
      <c r="D55" s="173"/>
      <c r="E55" s="173"/>
      <c r="F55" s="173"/>
      <c r="G55" s="173"/>
      <c r="H55" s="173"/>
      <c r="I55" s="173"/>
      <c r="J55" s="80"/>
      <c r="K55" s="173"/>
    </row>
    <row r="56" spans="1:11" ht="16.5" customHeight="1" x14ac:dyDescent="0.2">
      <c r="A56" s="173"/>
      <c r="B56" s="173"/>
      <c r="C56" s="173"/>
      <c r="D56" s="173"/>
      <c r="E56" s="173"/>
      <c r="F56" s="173"/>
      <c r="G56" s="173"/>
      <c r="H56" s="173"/>
      <c r="I56" s="173"/>
      <c r="J56" s="80"/>
      <c r="K56" s="173"/>
    </row>
    <row r="57" spans="1:11" ht="16.5" customHeight="1" x14ac:dyDescent="0.2">
      <c r="A57" s="173"/>
      <c r="B57" s="173"/>
      <c r="C57" s="173"/>
      <c r="D57" s="173"/>
      <c r="E57" s="173"/>
      <c r="F57" s="173"/>
      <c r="G57" s="173"/>
      <c r="H57" s="173"/>
      <c r="I57" s="173"/>
      <c r="J57" s="80"/>
      <c r="K57" s="173"/>
    </row>
    <row r="58" spans="1:11" ht="16.5" customHeight="1" x14ac:dyDescent="0.2">
      <c r="A58" s="173"/>
      <c r="B58" s="173"/>
      <c r="C58" s="173"/>
      <c r="D58" s="173"/>
      <c r="E58" s="173"/>
      <c r="F58" s="173"/>
      <c r="G58" s="173"/>
      <c r="H58" s="173"/>
      <c r="I58" s="173"/>
      <c r="J58" s="80"/>
      <c r="K58" s="173"/>
    </row>
    <row r="59" spans="1:11" ht="16.5" customHeight="1" x14ac:dyDescent="0.2">
      <c r="A59" s="173"/>
      <c r="B59" s="173"/>
      <c r="C59" s="173"/>
      <c r="D59" s="173"/>
      <c r="E59" s="173"/>
      <c r="F59" s="173"/>
      <c r="G59" s="173"/>
      <c r="H59" s="173"/>
      <c r="I59" s="173"/>
      <c r="J59" s="80"/>
      <c r="K59" s="173"/>
    </row>
    <row r="60" spans="1:11" ht="16.5" customHeight="1" x14ac:dyDescent="0.2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</row>
    <row r="61" spans="1:11" ht="16.5" customHeight="1" x14ac:dyDescent="0.2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</row>
    <row r="62" spans="1:11" ht="16.5" customHeight="1" x14ac:dyDescent="0.2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</row>
    <row r="63" spans="1:11" ht="16.5" customHeight="1" x14ac:dyDescent="0.2">
      <c r="A63" s="173"/>
      <c r="B63" s="173"/>
      <c r="C63" s="173"/>
      <c r="D63" s="173"/>
      <c r="E63" s="173"/>
      <c r="F63" s="173"/>
      <c r="G63" s="173"/>
      <c r="H63" s="173"/>
      <c r="I63" s="173"/>
      <c r="J63" s="173"/>
    </row>
    <row r="64" spans="1:11" ht="16.5" customHeight="1" x14ac:dyDescent="0.2">
      <c r="A64" s="173"/>
      <c r="B64" s="173"/>
      <c r="C64" s="173"/>
      <c r="D64" s="173"/>
      <c r="E64" s="173"/>
      <c r="F64" s="173"/>
      <c r="G64" s="173"/>
      <c r="H64" s="173"/>
      <c r="I64" s="173"/>
      <c r="J64" s="173"/>
    </row>
    <row r="65" spans="1:12" ht="16.5" customHeight="1" x14ac:dyDescent="0.2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</row>
    <row r="66" spans="1:12" ht="16.5" customHeight="1" x14ac:dyDescent="0.2">
      <c r="A66" s="173"/>
      <c r="B66" s="173"/>
      <c r="C66" s="173"/>
      <c r="D66" s="173"/>
      <c r="E66" s="173"/>
      <c r="F66" s="173"/>
      <c r="G66" s="173"/>
      <c r="H66" s="173"/>
      <c r="I66" s="173"/>
      <c r="J66" s="173"/>
    </row>
    <row r="67" spans="1:12" ht="16.5" customHeight="1" x14ac:dyDescent="0.2">
      <c r="A67" s="173"/>
      <c r="B67" s="173"/>
      <c r="C67" s="173"/>
      <c r="D67" s="173"/>
      <c r="E67" s="173"/>
      <c r="F67" s="173"/>
      <c r="G67" s="173"/>
      <c r="H67" s="173"/>
      <c r="I67" s="173"/>
      <c r="J67" s="173"/>
    </row>
    <row r="68" spans="1:12" ht="16.5" customHeight="1" x14ac:dyDescent="0.2">
      <c r="A68" s="173"/>
      <c r="B68" s="173"/>
      <c r="C68" s="173"/>
      <c r="D68" s="173"/>
      <c r="E68" s="173"/>
      <c r="F68" s="173"/>
      <c r="G68" s="173"/>
      <c r="H68" s="173"/>
      <c r="I68" s="173"/>
      <c r="J68" s="173"/>
    </row>
    <row r="69" spans="1:12" ht="16.5" customHeight="1" x14ac:dyDescent="0.2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</row>
    <row r="70" spans="1:12" ht="16.5" customHeight="1" x14ac:dyDescent="0.2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</row>
    <row r="71" spans="1:12" ht="16.5" customHeight="1" x14ac:dyDescent="0.2">
      <c r="A71" s="173"/>
      <c r="B71" s="173"/>
      <c r="C71" s="173"/>
      <c r="D71" s="173"/>
      <c r="E71" s="173"/>
      <c r="G71" s="179"/>
      <c r="H71" s="173"/>
      <c r="I71" s="173"/>
      <c r="J71" s="173"/>
      <c r="K71" s="173"/>
      <c r="L71" s="173"/>
    </row>
    <row r="72" spans="1:12" ht="16.5" customHeight="1" x14ac:dyDescent="0.2">
      <c r="A72" s="173"/>
      <c r="B72" s="173"/>
      <c r="C72" s="173"/>
      <c r="D72" s="173"/>
      <c r="E72" s="173"/>
      <c r="G72" s="179"/>
      <c r="H72" s="173"/>
      <c r="I72" s="173"/>
      <c r="J72" s="173"/>
      <c r="K72" s="173"/>
      <c r="L72" s="173"/>
    </row>
    <row r="73" spans="1:12" ht="16.5" customHeight="1" x14ac:dyDescent="0.2">
      <c r="A73" s="173"/>
      <c r="B73" s="173"/>
      <c r="C73" s="173"/>
      <c r="D73" s="173"/>
      <c r="E73" s="173"/>
      <c r="G73" s="179"/>
      <c r="H73" s="173"/>
      <c r="I73" s="173"/>
      <c r="J73" s="173"/>
      <c r="K73" s="173"/>
      <c r="L73" s="173"/>
    </row>
    <row r="74" spans="1:12" ht="16.5" customHeight="1" x14ac:dyDescent="0.2">
      <c r="H74" s="173"/>
      <c r="I74" s="173"/>
      <c r="J74" s="173"/>
      <c r="K74" s="173"/>
      <c r="L74" s="173"/>
    </row>
    <row r="75" spans="1:12" x14ac:dyDescent="0.2">
      <c r="G75" s="174"/>
      <c r="H75" s="173"/>
      <c r="I75" s="173"/>
      <c r="J75" s="173"/>
      <c r="K75" s="173"/>
      <c r="L75" s="173"/>
    </row>
    <row r="76" spans="1:12" x14ac:dyDescent="0.2">
      <c r="H76" s="173"/>
      <c r="I76" s="173"/>
      <c r="J76" s="173"/>
      <c r="K76" s="173"/>
      <c r="L76" s="173"/>
    </row>
    <row r="77" spans="1:12" x14ac:dyDescent="0.2">
      <c r="H77" s="173"/>
      <c r="I77" s="173"/>
      <c r="J77" s="173"/>
      <c r="K77" s="173"/>
      <c r="L77" s="173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PJC6KUQUW43Q-1530882540-5003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https://nova.bofnet.fi/sites/rapu/_layouts/15/DocIdRedir.aspx?ID=PJC6KUQUW43Q-1530882540-5003</Url>
      <Description>PJC6KUQUW43Q-1530882540-5003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https://nova.bofnet.fi/sites/rapu/Toimitusprojekti1/07_MOK/MOK_1_2011_muutokset/Liite 8 VO_Lomakemalli_lakimuutokset 1.5.2024.xlsx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2024-04-13T10:00:35+00:00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7DC1C4-F75E-402A-BFB2-629A98E1420C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CBDDBF29-A925-4E59-8DA2-FB30444DDD2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F91234A-A83E-4719-BBA7-33DA8D2D652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DCDDDEC-EBDD-42DF-8EA7-9CDBF9350FB1}">
  <ds:schemaRefs>
    <ds:schemaRef ds:uri="http://schemas.microsoft.com/office/2006/metadata/properties"/>
    <ds:schemaRef ds:uri="http://schemas.microsoft.com/office/infopath/2007/PartnerControls"/>
    <ds:schemaRef ds:uri="6acf3a52-5fc7-44aa-b5a3-d8fcafa65ae9"/>
    <ds:schemaRef ds:uri="c4498ab8-87d8-47b3-9041-c69352928396"/>
  </ds:schemaRefs>
</ds:datastoreItem>
</file>

<file path=customXml/itemProps5.xml><?xml version="1.0" encoding="utf-8"?>
<ds:datastoreItem xmlns:ds="http://schemas.openxmlformats.org/officeDocument/2006/customXml" ds:itemID="{F02C34B1-7070-4743-A0A7-EE4CDAD9D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A9FD849D-D9F2-4ACA-A509-AFB4BEB7D2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VO01e</vt:lpstr>
      <vt:lpstr>VO01f</vt:lpstr>
      <vt:lpstr>VO02e</vt:lpstr>
      <vt:lpstr>VO02f</vt:lpstr>
      <vt:lpstr>VO03</vt:lpstr>
      <vt:lpstr>VO04</vt:lpstr>
      <vt:lpstr>VO06a</vt:lpstr>
      <vt:lpstr>VO06b</vt:lpstr>
      <vt:lpstr>VO06e</vt:lpstr>
      <vt:lpstr>VO06f</vt:lpstr>
      <vt:lpstr>VO07</vt:lpstr>
      <vt:lpstr>VO08</vt:lpstr>
      <vt:lpstr>VO09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2024-4-13_Liite 8 VO_Lomakemalli_lakimuutokset 1.5.2024</dc:title>
  <dc:creator/>
  <cp:lastModifiedBy/>
  <dcterms:created xsi:type="dcterms:W3CDTF">2023-02-28T08:58:10Z</dcterms:created>
  <dcterms:modified xsi:type="dcterms:W3CDTF">2024-07-02T04:27:49Z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28e86db4-3174-46e2-a748-43c3f49e8f8c</vt:lpwstr>
  </property>
  <property fmtid="{D5CDD505-2E9C-101B-9397-08002B2CF9AE}" pid="4" name="BOFStatus">
    <vt:lpwstr>65;#Luonnos|eb8c226b-c5bb-4ca1-823d-868db9a2d96d</vt:lpwstr>
  </property>
</Properties>
</file>