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0220" windowHeight="14460"/>
  </bookViews>
  <sheets>
    <sheet name="VD01a" sheetId="1" r:id="rId1"/>
    <sheet name="VD01g" sheetId="2" r:id="rId2"/>
    <sheet name="VD0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3" l="1"/>
  <c r="L47" i="3"/>
  <c r="K47" i="3"/>
  <c r="L46" i="3"/>
  <c r="K46" i="3"/>
  <c r="L45" i="3"/>
  <c r="K45" i="3"/>
  <c r="L44" i="3"/>
  <c r="K44" i="3"/>
  <c r="L43" i="3"/>
  <c r="K43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J33" i="3"/>
  <c r="I33" i="3"/>
  <c r="L32" i="3"/>
  <c r="K32" i="3"/>
  <c r="L31" i="3"/>
  <c r="K31" i="3"/>
  <c r="L30" i="3"/>
  <c r="K30" i="3"/>
  <c r="L29" i="3"/>
  <c r="K29" i="3"/>
  <c r="L28" i="3"/>
  <c r="K28" i="3"/>
  <c r="J28" i="3"/>
  <c r="I28" i="3"/>
  <c r="L27" i="3"/>
  <c r="K27" i="3"/>
  <c r="L26" i="3"/>
  <c r="K26" i="3"/>
  <c r="L25" i="3"/>
  <c r="K25" i="3"/>
  <c r="L24" i="3"/>
  <c r="K24" i="3"/>
  <c r="L23" i="3"/>
  <c r="K23" i="3"/>
  <c r="J23" i="3"/>
  <c r="I23" i="3"/>
  <c r="L22" i="3"/>
  <c r="K22" i="3"/>
  <c r="J22" i="3"/>
  <c r="J49" i="3" s="1"/>
  <c r="I22" i="3"/>
  <c r="I33" i="2"/>
  <c r="I22" i="2"/>
  <c r="I22" i="1"/>
  <c r="L49" i="3" l="1"/>
  <c r="K49" i="3"/>
</calcChain>
</file>

<file path=xl/sharedStrings.xml><?xml version="1.0" encoding="utf-8"?>
<sst xmlns="http://schemas.openxmlformats.org/spreadsheetml/2006/main" count="146" uniqueCount="103">
  <si>
    <t>Arvo</t>
  </si>
  <si>
    <t>FINANSSIVALVONTA</t>
  </si>
  <si>
    <t>Annettu</t>
  </si>
  <si>
    <t>Voimassa</t>
  </si>
  <si>
    <t>Viimeisin muutos</t>
  </si>
  <si>
    <t>Vakavaraisuus</t>
  </si>
  <si>
    <t>VD01a</t>
  </si>
  <si>
    <t>Määräykset ja ohjeet:</t>
  </si>
  <si>
    <t>1/2011</t>
  </si>
  <si>
    <t>Tiedonantajatasot:</t>
  </si>
  <si>
    <t>401, 436</t>
  </si>
  <si>
    <t>Frekvenssi:</t>
  </si>
  <si>
    <t>Neljännesvuosittain</t>
  </si>
  <si>
    <t>Vastaustarkkuus:</t>
  </si>
  <si>
    <t>1000 EUR / %-tiedot kaksi desim.</t>
  </si>
  <si>
    <t>Palautusviive:</t>
  </si>
  <si>
    <t>15.5. / 15.8. / 15.11. / 15.2.</t>
  </si>
  <si>
    <t>Vakavaraisuuspääoma</t>
  </si>
  <si>
    <t>Rivino</t>
  </si>
  <si>
    <t>Tno</t>
  </si>
  <si>
    <t>Vakavaraisuuspääoman määrä</t>
  </si>
  <si>
    <t>05</t>
  </si>
  <si>
    <t xml:space="preserve">Maksettu osakepääoma tai pohjarahasto ja takuupääoma (16 a § 1 kohta) </t>
  </si>
  <si>
    <t>06</t>
  </si>
  <si>
    <t>Puolet maksamatta olevasta osakepääoman määrästä tai pohjarahaston ja takuupääoman yhteismäärästä, kun osakepääomasta tai pohjarahaston ja takuupääoman yhteismäärästä on maksettu vähintään 25 % (16 a § 2 kohta)</t>
  </si>
  <si>
    <t>07</t>
  </si>
  <si>
    <t>Sidotun ja vapaan oman pääoman rahastot (16 a § 3 kohta)</t>
  </si>
  <si>
    <t>08</t>
  </si>
  <si>
    <t>Tilikauden ja edellisten tilikausien voitto (16 a § 4 kohta)</t>
  </si>
  <si>
    <t>09</t>
  </si>
  <si>
    <t>Kirjanpitolain 5 luvun 12 §:n 1 momentin nojalla taseeseen merkitty poistoero ja 5 luvun 15 §:ssä tarkoitetut vapaaehtoiset varaukset (16 a § 5 kohta)</t>
  </si>
  <si>
    <t>10</t>
  </si>
  <si>
    <t>Osittamaton lisävakuutusvastuu (16 a §  6 kohta)</t>
  </si>
  <si>
    <t>12</t>
  </si>
  <si>
    <t>Taseen omaisuuden käypien arvojen ja kirjanpitoarvojen positiivinen erotus siltä osin kuin sitä ei voida pitää luonteeltaan poikkeuksellisena (16 a § 8 kohta)</t>
  </si>
  <si>
    <t>13</t>
  </si>
  <si>
    <t>Pääomalainat (16 a § 9 kohta)</t>
  </si>
  <si>
    <t>Muut erät (16 a § kohta 10)</t>
  </si>
  <si>
    <t>18</t>
  </si>
  <si>
    <t>Tilikauden ja edellisten tilikausien tappio (16 d § 1 kohta)</t>
  </si>
  <si>
    <t>19</t>
  </si>
  <si>
    <t>Taseen omaisuuden kirjanpitoarvojen ja käypien arvojen positiivinen erotus (16 d § 2 kohta)</t>
  </si>
  <si>
    <t>20</t>
  </si>
  <si>
    <t>Voitonjakona jaettavaksi esitetty osa yhtiön / yhdistyksen vapaasta omasta pääomasta (16 d § 3 kohta)</t>
  </si>
  <si>
    <t>22</t>
  </si>
  <si>
    <t>Aineettomien hyödykkeiden hankinnasta tuloslaskelmaan kuluksi merkitsemätön osuus (16 d § 4 kohta)</t>
  </si>
  <si>
    <t>24</t>
  </si>
  <si>
    <t>Taseeseen merkitsemättömät velkoihin rinnastettavat erät, joiden suoritusvelvollisuutta on pidettävä todennäköisenä (16 d § 5 kohta)</t>
  </si>
  <si>
    <t>25</t>
  </si>
  <si>
    <t>Vieraasta sitoumuksesta annetut pantit ja kiinnitykset (16 d § 6 kohta)</t>
  </si>
  <si>
    <t>27</t>
  </si>
  <si>
    <t>Lain työeläkevakuutusyhtiöistä 7 luvun 16 d §:n kohdan 7 mukaiset erät</t>
  </si>
  <si>
    <t>28</t>
  </si>
  <si>
    <t>Vakavaraisuuspääomasta vähennettävät muut erät</t>
  </si>
  <si>
    <t>Suluissa olevalla pykäläviittauksella tarkoitetaan lain työeläkekyhtiöistä (354 /1997 ) 7 luvun ao. kohtaa. Omaisuuden käypien arvojen ja kirjanpitoarvojen tarkempi erittely tehdään taulukon VD02 mukaisesti.</t>
  </si>
  <si>
    <t/>
  </si>
  <si>
    <t>VD01g</t>
  </si>
  <si>
    <t>442, 452</t>
  </si>
  <si>
    <t>Vakavaraisuuspääoma yhteensä</t>
  </si>
  <si>
    <t>Oman pääoman erät</t>
  </si>
  <si>
    <t>Vapaaehtoiset varaukset</t>
  </si>
  <si>
    <t xml:space="preserve">Lisävakuutusvastuu </t>
  </si>
  <si>
    <t xml:space="preserve">Positiiviset arvostuserot </t>
  </si>
  <si>
    <t>Osakkaan/Työnantajan lisämaksuvelvollisuuteen perustuva erä</t>
  </si>
  <si>
    <t>Vähennettävät erät</t>
  </si>
  <si>
    <t>Vakavaraisuuspääomaan liittyvät rajat</t>
  </si>
  <si>
    <t>Vähimmäispääomavaatimus</t>
  </si>
  <si>
    <t>Vakavaraisuusraja</t>
  </si>
  <si>
    <t>Lisätietoja</t>
  </si>
  <si>
    <t>Vakavaraisuusasema (z-luku)</t>
  </si>
  <si>
    <t>VD02</t>
  </si>
  <si>
    <t>Arvostuserot työeläkelaitosten vakavaraisuuspääomassa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</si>
  <si>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</si>
  <si>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</si>
  <si>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</si>
  <si>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</si>
  <si>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</si>
  <si>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</si>
  <si>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Sijoitusomaisuuskiinteistöt ja  kiinteistöosakkeet</t>
  </si>
  <si>
    <t>Käyttöomaisuuskiinteistöt  ja 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</si>
  <si>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</si>
  <si>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</si>
  <si>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</si>
  <si>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 osuudet saman konsernin yrityksissä</t>
  </si>
  <si>
    <t>Rahoitusmarkkinavälineet ja lainasaamiset saman konsernin yrityksiltä</t>
  </si>
  <si>
    <t>Osakkeet ja osuudet omistusyhteysyrityksissä</t>
  </si>
  <si>
    <t>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</si>
  <si>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</si>
  <si>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</si>
  <si>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</si>
  <si>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</si>
  <si>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</si>
  <si>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</si>
  <si>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</si>
  <si>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</si>
  <si>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</si>
  <si>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Sijoitussidonnaisten vakuutusten katteena olevat sijoitukset</t>
  </si>
  <si>
    <t>Saamiset</t>
  </si>
  <si>
    <t>Siirtosaamiset (pl. vakuutusten aktivoidut hankintamenot)</t>
  </si>
  <si>
    <t>Ei-suojaavien johdannaisten arvostuserot</t>
  </si>
  <si>
    <t>Muu omaisuus</t>
  </si>
  <si>
    <t>Yhteensä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</si>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</sst>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0" fontId="1" fillId="0" borderId="0"/>
  </cellStyleXfs>
  <cellXfs count="119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Protection="1"/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left" wrapText="1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Protection="1"/>
    <xf numFmtId="3" fontId="6" fillId="3" borderId="8" xfId="1" quotePrefix="1" applyNumberFormat="1" applyFont="1" applyFill="1" applyBorder="1" applyAlignment="1" applyProtection="1">
      <alignment horizontal="right" vertical="center"/>
    </xf>
    <xf numFmtId="3" fontId="6" fillId="4" borderId="0" xfId="0" applyNumberFormat="1" applyFont="1" applyFill="1" applyProtection="1"/>
    <xf numFmtId="0" fontId="3" fillId="0" borderId="0" xfId="1" quotePrefix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left" vertical="center" wrapText="1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" xfId="1" quotePrefix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6" fillId="0" borderId="0" xfId="1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 vertical="center"/>
    </xf>
    <xf numFmtId="0" fontId="17" fillId="0" borderId="0" xfId="1" quotePrefix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wrapText="1"/>
    </xf>
    <xf numFmtId="0" fontId="3" fillId="0" borderId="0" xfId="1" applyFont="1" applyFill="1" applyAlignment="1" applyProtection="1">
      <alignment horizontal="left" vertical="center" indent="6"/>
    </xf>
    <xf numFmtId="0" fontId="3" fillId="0" borderId="0" xfId="1" applyFont="1" applyFill="1" applyAlignment="1" applyProtection="1">
      <alignment horizontal="left" vertical="center" indent="3"/>
    </xf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3" fillId="0" borderId="0" xfId="3" applyFont="1" applyFill="1" applyBorder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0" fontId="16" fillId="0" borderId="0" xfId="0" applyFont="1" applyAlignment="1" applyProtection="1">
      <alignment horizontal="center"/>
    </xf>
    <xf numFmtId="3" fontId="6" fillId="3" borderId="1" xfId="3" quotePrefix="1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0" fontId="14" fillId="2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right" vertical="center"/>
    </xf>
    <xf numFmtId="2" fontId="6" fillId="3" borderId="1" xfId="3" quotePrefix="1" applyNumberFormat="1" applyFont="1" applyFill="1" applyBorder="1" applyAlignment="1" applyProtection="1">
      <alignment horizontal="right" vertical="center"/>
    </xf>
    <xf numFmtId="3" fontId="3" fillId="0" borderId="0" xfId="3" applyNumberFormat="1" applyFont="1" applyFill="1" applyProtection="1"/>
    <xf numFmtId="0" fontId="18" fillId="0" borderId="0" xfId="3" applyFont="1" applyFill="1" applyAlignment="1" applyProtection="1">
      <alignment vertical="center"/>
    </xf>
    <xf numFmtId="49" fontId="16" fillId="0" borderId="0" xfId="3" applyNumberFormat="1" applyFont="1" applyFill="1" applyProtection="1"/>
    <xf numFmtId="0" fontId="3" fillId="0" borderId="1" xfId="3" applyFont="1" applyFill="1" applyBorder="1" applyAlignment="1" applyProtection="1">
      <alignment horizontal="center" vertical="center" wrapText="1"/>
    </xf>
    <xf numFmtId="0" fontId="14" fillId="2" borderId="8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3" fontId="6" fillId="3" borderId="8" xfId="3" quotePrefix="1" applyNumberFormat="1" applyFont="1" applyFill="1" applyBorder="1" applyAlignment="1" applyProtection="1">
      <alignment horizontal="right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Alignment="1" applyProtection="1">
      <alignment horizontal="left" vertical="center" indent="6"/>
    </xf>
    <xf numFmtId="0" fontId="3" fillId="0" borderId="0" xfId="3" applyFont="1" applyFill="1" applyBorder="1" applyAlignment="1" applyProtection="1">
      <alignment vertical="center"/>
    </xf>
    <xf numFmtId="0" fontId="16" fillId="0" borderId="0" xfId="0" quotePrefix="1" applyFont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/>
    </xf>
    <xf numFmtId="0" fontId="16" fillId="0" borderId="0" xfId="3" applyFont="1" applyFill="1" applyAlignment="1" applyProtection="1">
      <alignment horizontal="center" vertical="center"/>
    </xf>
    <xf numFmtId="0" fontId="14" fillId="2" borderId="0" xfId="3" quotePrefix="1" applyFont="1" applyFill="1" applyAlignme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Protection="1"/>
    <xf numFmtId="0" fontId="3" fillId="0" borderId="0" xfId="3" applyFont="1" applyFill="1" applyAlignment="1" applyProtection="1">
      <alignment horizontal="left" wrapText="1"/>
    </xf>
    <xf numFmtId="0" fontId="3" fillId="0" borderId="0" xfId="3" applyFont="1" applyFill="1" applyAlignment="1" applyProtection="1">
      <alignment horizontal="left" vertical="center" indent="6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5" borderId="11" xfId="3" applyFont="1" applyFill="1" applyBorder="1" applyAlignment="1" applyProtection="1">
      <alignment horizontal="left" vertical="center" wrapText="1" indent="2"/>
    </xf>
    <xf numFmtId="0" fontId="3" fillId="5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</cellXfs>
  <cellStyles count="4">
    <cellStyle name="Normaali" xfId="0" builtinId="0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9"/>
  <sheetViews>
    <sheetView showGridLines="0" tabSelected="1" zoomScaleNormal="100" zoomScaleSheetLayoutView="70" zoomScalePageLayoutView="40" workbookViewId="0">
      <selection sqref="A1:J1"/>
    </sheetView>
  </sheetViews>
  <sheetFormatPr defaultRowHeight="12" x14ac:dyDescent="0.2"/>
  <cols>
    <col min="1" max="5" width="2.85546875" style="1" customWidth="1"/>
    <col min="6" max="6" width="12.42578125" style="1" customWidth="1"/>
    <col min="7" max="7" width="108.7109375" style="1" customWidth="1"/>
    <col min="8" max="8" width="15.7109375" style="2" customWidth="1"/>
    <col min="9" max="9" width="14.140625" style="1" customWidth="1"/>
    <col min="10" max="10" width="3.5703125" style="3" customWidth="1"/>
    <col min="11" max="11" width="9.140625" style="17"/>
    <col min="12" max="13" width="9.140625" style="3"/>
    <col min="14" max="14" width="9.140625" style="3" customWidth="1"/>
    <col min="15" max="16384" width="9.140625" style="3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7" t="s">
        <v>2</v>
      </c>
      <c r="I4" s="8">
        <v>40623</v>
      </c>
    </row>
    <row r="5" spans="1:10" ht="14.85" customHeight="1" x14ac:dyDescent="0.2">
      <c r="A5" s="9" t="s">
        <v>55</v>
      </c>
      <c r="B5" s="5"/>
      <c r="C5" s="5"/>
      <c r="D5" s="10"/>
      <c r="E5" s="11"/>
      <c r="F5" s="11"/>
      <c r="G5" s="11"/>
      <c r="H5" s="7" t="s">
        <v>3</v>
      </c>
      <c r="I5" s="8">
        <v>41275</v>
      </c>
    </row>
    <row r="6" spans="1:10" ht="14.85" customHeight="1" x14ac:dyDescent="0.2">
      <c r="A6" s="12"/>
      <c r="H6" s="7" t="s">
        <v>4</v>
      </c>
      <c r="I6" s="8">
        <v>43555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5</v>
      </c>
    </row>
    <row r="9" spans="1:10" ht="14.85" customHeight="1" x14ac:dyDescent="0.2">
      <c r="A9" s="3"/>
      <c r="H9" s="98" t="s">
        <v>6</v>
      </c>
      <c r="I9" s="99"/>
    </row>
    <row r="10" spans="1:10" ht="29.45" customHeight="1" x14ac:dyDescent="0.2">
      <c r="A10" s="104" t="s">
        <v>7</v>
      </c>
      <c r="B10" s="104"/>
      <c r="C10" s="104"/>
      <c r="D10" s="104"/>
      <c r="E10" s="104"/>
      <c r="F10" s="104"/>
      <c r="G10" s="14" t="s">
        <v>8</v>
      </c>
      <c r="H10" s="100"/>
      <c r="I10" s="101"/>
    </row>
    <row r="11" spans="1:10" ht="28.7" customHeight="1" x14ac:dyDescent="0.2">
      <c r="A11" s="105" t="s">
        <v>9</v>
      </c>
      <c r="B11" s="106"/>
      <c r="C11" s="106"/>
      <c r="D11" s="106"/>
      <c r="E11" s="106"/>
      <c r="F11" s="106"/>
      <c r="G11" s="1" t="s">
        <v>10</v>
      </c>
      <c r="H11" s="100"/>
      <c r="I11" s="101"/>
    </row>
    <row r="12" spans="1:10" ht="14.85" customHeight="1" x14ac:dyDescent="0.2">
      <c r="A12" s="15" t="s">
        <v>11</v>
      </c>
      <c r="G12" s="1" t="s">
        <v>12</v>
      </c>
      <c r="H12" s="102"/>
      <c r="I12" s="103"/>
    </row>
    <row r="13" spans="1:10" ht="14.85" customHeight="1" x14ac:dyDescent="0.2">
      <c r="A13" s="15" t="s">
        <v>13</v>
      </c>
      <c r="B13" s="3"/>
      <c r="C13" s="3"/>
      <c r="D13" s="3"/>
      <c r="E13" s="3"/>
      <c r="F13" s="3"/>
      <c r="G13" s="1" t="s">
        <v>14</v>
      </c>
      <c r="H13" s="16"/>
      <c r="I13" s="16"/>
    </row>
    <row r="14" spans="1:10" ht="14.85" customHeight="1" x14ac:dyDescent="0.2">
      <c r="A14" s="15" t="s">
        <v>15</v>
      </c>
      <c r="G14" s="1" t="s">
        <v>16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16" ht="14.85" customHeight="1" x14ac:dyDescent="0.2"/>
    <row r="18" spans="1:16" ht="14.85" customHeight="1" x14ac:dyDescent="0.2">
      <c r="A18" s="18" t="s">
        <v>17</v>
      </c>
      <c r="I18" s="3"/>
    </row>
    <row r="19" spans="1:16" ht="14.85" customHeight="1" x14ac:dyDescent="0.2">
      <c r="A19" s="3"/>
      <c r="B19" s="3"/>
      <c r="C19" s="3"/>
      <c r="D19" s="3"/>
      <c r="E19" s="3"/>
      <c r="G19" s="19"/>
      <c r="H19" s="20"/>
    </row>
    <row r="20" spans="1:16" ht="14.85" customHeight="1" x14ac:dyDescent="0.2">
      <c r="A20" s="3"/>
      <c r="B20" s="3"/>
      <c r="C20" s="3"/>
      <c r="D20" s="3"/>
      <c r="E20" s="3"/>
      <c r="H20" s="20"/>
      <c r="I20" s="21" t="s">
        <v>0</v>
      </c>
    </row>
    <row r="21" spans="1:16" ht="14.85" customHeight="1" x14ac:dyDescent="0.2">
      <c r="A21" s="5" t="s">
        <v>18</v>
      </c>
      <c r="B21" s="5"/>
      <c r="C21" s="5"/>
      <c r="D21" s="5"/>
      <c r="E21" s="5" t="s">
        <v>19</v>
      </c>
      <c r="H21" s="20"/>
      <c r="I21" s="22">
        <v>10</v>
      </c>
    </row>
    <row r="22" spans="1:16" ht="14.85" customHeight="1" x14ac:dyDescent="0.2">
      <c r="A22" s="23">
        <v>10</v>
      </c>
      <c r="B22" s="24"/>
      <c r="C22" s="25"/>
      <c r="D22" s="26"/>
      <c r="E22" s="25">
        <v>1</v>
      </c>
      <c r="G22" s="27" t="s">
        <v>20</v>
      </c>
      <c r="H22" s="28"/>
      <c r="I22" s="29">
        <f>SUM(I23:I31)-SUM(I33:I40)</f>
        <v>0</v>
      </c>
      <c r="O22" s="30"/>
      <c r="P22" s="30"/>
    </row>
    <row r="23" spans="1:16" ht="14.85" customHeight="1" x14ac:dyDescent="0.2">
      <c r="A23" s="23">
        <v>10</v>
      </c>
      <c r="B23" s="23" t="s">
        <v>21</v>
      </c>
      <c r="C23" s="25"/>
      <c r="D23" s="26"/>
      <c r="E23" s="25">
        <v>6</v>
      </c>
      <c r="F23" s="31"/>
      <c r="G23" s="32" t="s">
        <v>22</v>
      </c>
      <c r="H23" s="20"/>
      <c r="I23" s="33"/>
      <c r="O23" s="30"/>
      <c r="P23" s="30"/>
    </row>
    <row r="24" spans="1:16" ht="29.45" customHeight="1" x14ac:dyDescent="0.2">
      <c r="A24" s="23">
        <v>10</v>
      </c>
      <c r="B24" s="23" t="s">
        <v>23</v>
      </c>
      <c r="C24" s="25"/>
      <c r="D24" s="26"/>
      <c r="E24" s="25">
        <v>7</v>
      </c>
      <c r="F24" s="3"/>
      <c r="G24" s="32" t="s">
        <v>24</v>
      </c>
      <c r="H24" s="20"/>
      <c r="I24" s="33"/>
      <c r="O24" s="30"/>
      <c r="P24" s="30"/>
    </row>
    <row r="25" spans="1:16" ht="14.85" customHeight="1" x14ac:dyDescent="0.2">
      <c r="A25" s="23">
        <v>10</v>
      </c>
      <c r="B25" s="23" t="s">
        <v>25</v>
      </c>
      <c r="C25" s="34"/>
      <c r="D25" s="26"/>
      <c r="E25" s="25">
        <v>8</v>
      </c>
      <c r="F25" s="3"/>
      <c r="G25" s="32" t="s">
        <v>26</v>
      </c>
      <c r="H25" s="20"/>
      <c r="I25" s="33"/>
      <c r="O25" s="30"/>
      <c r="P25" s="30"/>
    </row>
    <row r="26" spans="1:16" ht="14.85" customHeight="1" x14ac:dyDescent="0.2">
      <c r="A26" s="23">
        <v>10</v>
      </c>
      <c r="B26" s="23" t="s">
        <v>27</v>
      </c>
      <c r="C26" s="25"/>
      <c r="D26" s="26"/>
      <c r="E26" s="25">
        <v>9</v>
      </c>
      <c r="F26" s="3"/>
      <c r="G26" s="32" t="s">
        <v>28</v>
      </c>
      <c r="H26" s="20"/>
      <c r="I26" s="33"/>
      <c r="O26" s="30"/>
      <c r="P26" s="30"/>
    </row>
    <row r="27" spans="1:16" ht="29.45" customHeight="1" x14ac:dyDescent="0.2">
      <c r="A27" s="23">
        <v>10</v>
      </c>
      <c r="B27" s="23" t="s">
        <v>29</v>
      </c>
      <c r="C27" s="25"/>
      <c r="D27" s="26"/>
      <c r="E27" s="25">
        <v>0</v>
      </c>
      <c r="F27" s="35"/>
      <c r="G27" s="32" t="s">
        <v>30</v>
      </c>
      <c r="H27" s="36"/>
      <c r="I27" s="33"/>
      <c r="O27" s="30"/>
      <c r="P27" s="30"/>
    </row>
    <row r="28" spans="1:16" ht="14.25" customHeight="1" x14ac:dyDescent="0.2">
      <c r="A28" s="23">
        <v>10</v>
      </c>
      <c r="B28" s="23" t="s">
        <v>31</v>
      </c>
      <c r="C28" s="34"/>
      <c r="D28" s="26"/>
      <c r="E28" s="25">
        <v>3</v>
      </c>
      <c r="F28" s="7"/>
      <c r="G28" s="37" t="s">
        <v>32</v>
      </c>
      <c r="H28" s="36"/>
      <c r="I28" s="33"/>
      <c r="O28" s="30"/>
      <c r="P28" s="30"/>
    </row>
    <row r="29" spans="1:16" ht="28.5" customHeight="1" x14ac:dyDescent="0.2">
      <c r="A29" s="23">
        <v>10</v>
      </c>
      <c r="B29" s="23" t="s">
        <v>33</v>
      </c>
      <c r="C29" s="25"/>
      <c r="D29" s="26"/>
      <c r="E29" s="25">
        <v>5</v>
      </c>
      <c r="F29" s="35"/>
      <c r="G29" s="32" t="s">
        <v>34</v>
      </c>
      <c r="H29" s="36"/>
      <c r="I29" s="33"/>
      <c r="O29" s="30"/>
      <c r="P29" s="30"/>
    </row>
    <row r="30" spans="1:16" ht="14.85" customHeight="1" x14ac:dyDescent="0.2">
      <c r="A30" s="23">
        <v>10</v>
      </c>
      <c r="B30" s="23" t="s">
        <v>35</v>
      </c>
      <c r="C30" s="34"/>
      <c r="D30" s="26"/>
      <c r="E30" s="25">
        <v>6</v>
      </c>
      <c r="G30" s="32" t="s">
        <v>36</v>
      </c>
      <c r="H30" s="36"/>
      <c r="I30" s="33"/>
      <c r="O30" s="30"/>
      <c r="P30" s="30"/>
    </row>
    <row r="31" spans="1:16" ht="14.25" customHeight="1" x14ac:dyDescent="0.2">
      <c r="A31" s="23">
        <v>10</v>
      </c>
      <c r="B31" s="23">
        <v>15</v>
      </c>
      <c r="C31" s="25"/>
      <c r="D31" s="26"/>
      <c r="E31" s="25">
        <v>8</v>
      </c>
      <c r="G31" s="32" t="s">
        <v>37</v>
      </c>
      <c r="I31" s="33"/>
      <c r="O31" s="30"/>
      <c r="P31" s="30"/>
    </row>
    <row r="32" spans="1:16" ht="14.85" customHeight="1" x14ac:dyDescent="0.2">
      <c r="A32" s="38"/>
      <c r="B32" s="38"/>
      <c r="C32" s="39"/>
      <c r="D32" s="39"/>
      <c r="E32" s="39"/>
      <c r="F32" s="40"/>
      <c r="G32" s="39"/>
      <c r="H32" s="40"/>
      <c r="I32" s="41"/>
    </row>
    <row r="33" spans="1:16" ht="14.85" customHeight="1" x14ac:dyDescent="0.2">
      <c r="A33" s="23">
        <v>10</v>
      </c>
      <c r="B33" s="23" t="s">
        <v>38</v>
      </c>
      <c r="C33" s="25"/>
      <c r="D33" s="26"/>
      <c r="E33" s="25">
        <v>1</v>
      </c>
      <c r="G33" s="32" t="s">
        <v>39</v>
      </c>
      <c r="I33" s="33"/>
      <c r="O33" s="30"/>
      <c r="P33" s="30"/>
    </row>
    <row r="34" spans="1:16" ht="14.85" customHeight="1" x14ac:dyDescent="0.2">
      <c r="A34" s="23">
        <v>10</v>
      </c>
      <c r="B34" s="23" t="s">
        <v>40</v>
      </c>
      <c r="C34" s="25"/>
      <c r="D34" s="26"/>
      <c r="E34" s="25">
        <v>2</v>
      </c>
      <c r="G34" s="32" t="s">
        <v>41</v>
      </c>
      <c r="I34" s="33"/>
      <c r="O34" s="30"/>
      <c r="P34" s="30"/>
    </row>
    <row r="35" spans="1:16" ht="14.85" customHeight="1" x14ac:dyDescent="0.2">
      <c r="A35" s="23">
        <v>10</v>
      </c>
      <c r="B35" s="23" t="s">
        <v>42</v>
      </c>
      <c r="C35" s="34"/>
      <c r="D35" s="26"/>
      <c r="E35" s="25">
        <v>5</v>
      </c>
      <c r="G35" s="32" t="s">
        <v>43</v>
      </c>
      <c r="I35" s="33"/>
      <c r="O35" s="30"/>
      <c r="P35" s="30"/>
    </row>
    <row r="36" spans="1:16" ht="14.85" customHeight="1" x14ac:dyDescent="0.2">
      <c r="A36" s="23">
        <v>10</v>
      </c>
      <c r="B36" s="23" t="s">
        <v>44</v>
      </c>
      <c r="C36" s="25"/>
      <c r="D36" s="26"/>
      <c r="E36" s="25">
        <v>7</v>
      </c>
      <c r="G36" s="32" t="s">
        <v>45</v>
      </c>
      <c r="H36" s="36"/>
      <c r="I36" s="33"/>
      <c r="O36" s="30"/>
      <c r="P36" s="30"/>
    </row>
    <row r="37" spans="1:16" ht="28.5" customHeight="1" x14ac:dyDescent="0.2">
      <c r="A37" s="23">
        <v>10</v>
      </c>
      <c r="B37" s="23" t="s">
        <v>46</v>
      </c>
      <c r="C37" s="25"/>
      <c r="D37" s="26"/>
      <c r="E37" s="25">
        <v>9</v>
      </c>
      <c r="G37" s="32" t="s">
        <v>47</v>
      </c>
      <c r="I37" s="33"/>
      <c r="O37" s="30"/>
      <c r="P37" s="30"/>
    </row>
    <row r="38" spans="1:16" ht="14.85" customHeight="1" x14ac:dyDescent="0.2">
      <c r="A38" s="23">
        <v>10</v>
      </c>
      <c r="B38" s="23" t="s">
        <v>48</v>
      </c>
      <c r="C38" s="25"/>
      <c r="D38" s="26"/>
      <c r="E38" s="25">
        <v>0</v>
      </c>
      <c r="G38" s="32" t="s">
        <v>49</v>
      </c>
      <c r="H38" s="36"/>
      <c r="I38" s="33"/>
      <c r="O38" s="30"/>
      <c r="P38" s="30"/>
    </row>
    <row r="39" spans="1:16" ht="14.85" customHeight="1" x14ac:dyDescent="0.2">
      <c r="A39" s="23">
        <v>10</v>
      </c>
      <c r="B39" s="23" t="s">
        <v>50</v>
      </c>
      <c r="C39" s="25"/>
      <c r="D39" s="26"/>
      <c r="E39" s="25">
        <v>2</v>
      </c>
      <c r="G39" s="32" t="s">
        <v>51</v>
      </c>
      <c r="I39" s="33"/>
      <c r="O39" s="30"/>
      <c r="P39" s="30"/>
    </row>
    <row r="40" spans="1:16" ht="14.85" customHeight="1" x14ac:dyDescent="0.2">
      <c r="A40" s="23">
        <v>10</v>
      </c>
      <c r="B40" s="23" t="s">
        <v>52</v>
      </c>
      <c r="C40" s="25"/>
      <c r="D40" s="26"/>
      <c r="E40" s="25">
        <v>3</v>
      </c>
      <c r="G40" s="37" t="s">
        <v>53</v>
      </c>
      <c r="H40" s="36"/>
      <c r="I40" s="33"/>
      <c r="O40" s="30"/>
      <c r="P40" s="30"/>
    </row>
    <row r="41" spans="1:16" ht="14.65" customHeight="1" x14ac:dyDescent="0.2">
      <c r="A41" s="42"/>
      <c r="B41" s="42"/>
      <c r="C41" s="43"/>
      <c r="D41" s="2"/>
      <c r="E41" s="44"/>
      <c r="G41" s="45"/>
      <c r="H41" s="36"/>
      <c r="I41" s="40"/>
    </row>
    <row r="42" spans="1:16" ht="29.45" customHeight="1" x14ac:dyDescent="0.2">
      <c r="A42" s="40"/>
      <c r="B42" s="40"/>
      <c r="C42" s="40"/>
      <c r="D42" s="40"/>
      <c r="E42" s="40"/>
      <c r="G42" s="32" t="s">
        <v>54</v>
      </c>
      <c r="I42" s="40"/>
      <c r="K42" s="3"/>
    </row>
    <row r="43" spans="1:16" ht="14.85" customHeight="1" x14ac:dyDescent="0.2">
      <c r="A43" s="40"/>
      <c r="B43" s="40"/>
      <c r="C43" s="40"/>
      <c r="D43" s="40"/>
      <c r="E43" s="40"/>
      <c r="I43" s="40"/>
      <c r="K43" s="3"/>
    </row>
    <row r="44" spans="1:16" ht="14.85" customHeight="1" x14ac:dyDescent="0.2">
      <c r="A44" s="40"/>
      <c r="B44" s="40"/>
      <c r="C44" s="40"/>
      <c r="D44" s="40"/>
      <c r="E44" s="40"/>
      <c r="I44" s="40"/>
      <c r="K44" s="3"/>
    </row>
    <row r="45" spans="1:16" ht="14.85" customHeight="1" x14ac:dyDescent="0.2">
      <c r="A45" s="40"/>
      <c r="B45" s="40"/>
      <c r="C45" s="40"/>
      <c r="D45" s="40"/>
      <c r="E45" s="40"/>
      <c r="G45" s="46"/>
      <c r="I45" s="40"/>
      <c r="K45" s="3"/>
    </row>
    <row r="46" spans="1:16" ht="14.85" customHeight="1" x14ac:dyDescent="0.2">
      <c r="A46" s="40"/>
      <c r="B46" s="40"/>
      <c r="C46" s="40"/>
      <c r="D46" s="40"/>
      <c r="E46" s="40"/>
      <c r="G46" s="3"/>
      <c r="I46" s="40"/>
      <c r="K46" s="3"/>
    </row>
    <row r="47" spans="1:16" ht="14.85" customHeight="1" x14ac:dyDescent="0.2">
      <c r="A47" s="40"/>
      <c r="B47" s="40"/>
      <c r="C47" s="40"/>
      <c r="D47" s="40"/>
      <c r="E47" s="40"/>
      <c r="G47" s="46"/>
      <c r="I47" s="40"/>
      <c r="K47" s="3"/>
    </row>
    <row r="48" spans="1:16" ht="14.85" customHeight="1" x14ac:dyDescent="0.2">
      <c r="K48" s="3"/>
    </row>
    <row r="49" spans="7:16" ht="14.85" customHeight="1" x14ac:dyDescent="0.2">
      <c r="G49" s="47"/>
      <c r="K49" s="3"/>
    </row>
    <row r="50" spans="7:16" ht="14.85" customHeight="1" x14ac:dyDescent="0.2"/>
    <row r="51" spans="7:16" ht="14.85" customHeight="1" x14ac:dyDescent="0.2"/>
    <row r="52" spans="7:16" ht="14.85" customHeight="1" x14ac:dyDescent="0.2"/>
    <row r="53" spans="7:16" ht="14.85" customHeight="1" x14ac:dyDescent="0.2"/>
    <row r="54" spans="7:16" ht="14.85" customHeight="1" x14ac:dyDescent="0.2"/>
    <row r="55" spans="7:16" ht="14.85" customHeight="1" x14ac:dyDescent="0.2"/>
    <row r="56" spans="7:16" ht="14.85" customHeight="1" x14ac:dyDescent="0.2"/>
    <row r="57" spans="7:16" ht="14.85" customHeight="1" x14ac:dyDescent="0.2"/>
    <row r="58" spans="7:16" ht="14.85" customHeight="1" x14ac:dyDescent="0.2"/>
    <row r="59" spans="7:16" ht="14.85" customHeight="1" x14ac:dyDescent="0.2"/>
    <row r="60" spans="7:16" s="1" customFormat="1" ht="14.85" customHeight="1" x14ac:dyDescent="0.2">
      <c r="H60" s="2"/>
      <c r="J60" s="3"/>
      <c r="K60" s="17"/>
      <c r="L60" s="3"/>
      <c r="M60" s="3"/>
      <c r="N60" s="3"/>
      <c r="O60" s="3"/>
      <c r="P60" s="3"/>
    </row>
    <row r="61" spans="7:16" s="1" customFormat="1" ht="14.85" customHeight="1" x14ac:dyDescent="0.2">
      <c r="H61" s="2"/>
      <c r="J61" s="3"/>
      <c r="K61" s="17"/>
      <c r="L61" s="3"/>
      <c r="M61" s="3"/>
      <c r="N61" s="3"/>
      <c r="O61" s="3"/>
      <c r="P61" s="3"/>
    </row>
    <row r="62" spans="7:16" s="1" customFormat="1" ht="14.85" customHeight="1" x14ac:dyDescent="0.2">
      <c r="H62" s="2"/>
      <c r="J62" s="3"/>
      <c r="K62" s="17"/>
      <c r="L62" s="3"/>
      <c r="M62" s="3"/>
      <c r="N62" s="3"/>
      <c r="O62" s="3"/>
      <c r="P62" s="3"/>
    </row>
    <row r="63" spans="7:16" s="1" customFormat="1" ht="14.85" customHeight="1" x14ac:dyDescent="0.2">
      <c r="H63" s="2"/>
      <c r="J63" s="3"/>
      <c r="K63" s="17"/>
      <c r="L63" s="3"/>
      <c r="M63" s="3"/>
      <c r="N63" s="3"/>
      <c r="O63" s="3"/>
      <c r="P63" s="3"/>
    </row>
    <row r="64" spans="7:16" s="1" customFormat="1" ht="14.85" customHeight="1" x14ac:dyDescent="0.2">
      <c r="H64" s="2"/>
      <c r="J64" s="3"/>
      <c r="K64" s="17"/>
      <c r="L64" s="3"/>
      <c r="M64" s="3"/>
      <c r="N64" s="3"/>
      <c r="O64" s="3"/>
      <c r="P64" s="3"/>
    </row>
    <row r="65" spans="8:16" s="1" customFormat="1" ht="14.85" customHeight="1" x14ac:dyDescent="0.2">
      <c r="H65" s="2"/>
      <c r="J65" s="3"/>
      <c r="K65" s="17"/>
      <c r="L65" s="3"/>
      <c r="M65" s="3"/>
      <c r="N65" s="3"/>
      <c r="O65" s="3"/>
      <c r="P65" s="3"/>
    </row>
    <row r="66" spans="8:16" s="1" customFormat="1" ht="14.85" customHeight="1" x14ac:dyDescent="0.2">
      <c r="H66" s="2"/>
      <c r="J66" s="3"/>
      <c r="K66" s="17"/>
      <c r="L66" s="3"/>
      <c r="M66" s="3"/>
      <c r="N66" s="3"/>
      <c r="O66" s="3"/>
      <c r="P66" s="3"/>
    </row>
    <row r="67" spans="8:16" s="1" customFormat="1" ht="14.85" customHeight="1" x14ac:dyDescent="0.2">
      <c r="H67" s="2"/>
      <c r="J67" s="3"/>
      <c r="K67" s="17"/>
      <c r="L67" s="3"/>
      <c r="M67" s="3"/>
      <c r="N67" s="3"/>
      <c r="O67" s="3"/>
      <c r="P67" s="3"/>
    </row>
    <row r="68" spans="8:16" s="1" customFormat="1" ht="14.85" customHeight="1" x14ac:dyDescent="0.2">
      <c r="H68" s="2"/>
      <c r="J68" s="3"/>
      <c r="K68" s="17"/>
      <c r="L68" s="3"/>
      <c r="M68" s="3"/>
      <c r="N68" s="3"/>
      <c r="O68" s="3"/>
      <c r="P68" s="3"/>
    </row>
    <row r="69" spans="8:16" s="1" customFormat="1" ht="14.85" customHeight="1" x14ac:dyDescent="0.2">
      <c r="H69" s="2"/>
      <c r="J69" s="3"/>
      <c r="K69" s="17"/>
      <c r="L69" s="3"/>
      <c r="M69" s="3"/>
      <c r="N69" s="3"/>
      <c r="O69" s="3"/>
      <c r="P69" s="3"/>
    </row>
  </sheetData>
  <sheetProtection password="F0A6"/>
  <mergeCells count="4">
    <mergeCell ref="H9:I12"/>
    <mergeCell ref="A10:F10"/>
    <mergeCell ref="A11:F11"/>
    <mergeCell ref="A1:J1"/>
  </mergeCells>
  <pageMargins left="0.31496062992125984" right="0.31496062992125984" top="0.59055118110236227" bottom="0.39370078740157483" header="0.31496062992125984" footer="0.19685039370078741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5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48" customWidth="1"/>
    <col min="6" max="6" width="12.42578125" style="48" customWidth="1"/>
    <col min="7" max="7" width="60.42578125" style="48" customWidth="1"/>
    <col min="8" max="8" width="15.85546875" style="49" customWidth="1"/>
    <col min="9" max="9" width="15.7109375" style="48" customWidth="1"/>
    <col min="10" max="10" width="12.7109375" style="50" customWidth="1"/>
    <col min="11" max="11" width="12.7109375" style="51" customWidth="1"/>
    <col min="12" max="12" width="12.7109375" style="50" customWidth="1"/>
    <col min="13" max="16384" width="9.140625" style="50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I4" s="54" t="s">
        <v>2</v>
      </c>
      <c r="J4" s="55">
        <v>40623</v>
      </c>
    </row>
    <row r="5" spans="1:10" ht="14.85" customHeight="1" x14ac:dyDescent="0.2">
      <c r="A5" s="9" t="s">
        <v>55</v>
      </c>
      <c r="B5" s="52"/>
      <c r="C5" s="52"/>
      <c r="D5" s="56"/>
      <c r="E5" s="57"/>
      <c r="F5" s="57"/>
      <c r="G5" s="57"/>
      <c r="I5" s="54" t="s">
        <v>3</v>
      </c>
      <c r="J5" s="55">
        <v>41275</v>
      </c>
    </row>
    <row r="6" spans="1:10" ht="14.85" customHeight="1" x14ac:dyDescent="0.2">
      <c r="A6" s="58"/>
      <c r="I6" s="54" t="s">
        <v>4</v>
      </c>
      <c r="J6" s="55">
        <v>42736</v>
      </c>
    </row>
    <row r="7" spans="1:10" ht="14.85" customHeight="1" x14ac:dyDescent="0.2">
      <c r="A7" s="50"/>
      <c r="I7" s="49"/>
    </row>
    <row r="8" spans="1:10" ht="14.85" customHeight="1" x14ac:dyDescent="0.2">
      <c r="A8" s="59" t="s">
        <v>5</v>
      </c>
      <c r="I8" s="49"/>
      <c r="J8" s="48"/>
    </row>
    <row r="9" spans="1:10" ht="14.85" customHeight="1" x14ac:dyDescent="0.2">
      <c r="A9" s="50"/>
      <c r="I9" s="111" t="s">
        <v>56</v>
      </c>
      <c r="J9" s="112"/>
    </row>
    <row r="10" spans="1:10" ht="29.45" customHeight="1" x14ac:dyDescent="0.2">
      <c r="A10" s="117" t="s">
        <v>7</v>
      </c>
      <c r="B10" s="117"/>
      <c r="C10" s="117"/>
      <c r="D10" s="117"/>
      <c r="E10" s="117"/>
      <c r="F10" s="117"/>
      <c r="G10" s="60" t="s">
        <v>8</v>
      </c>
      <c r="I10" s="113"/>
      <c r="J10" s="114"/>
    </row>
    <row r="11" spans="1:10" ht="28.9" customHeight="1" x14ac:dyDescent="0.2">
      <c r="A11" s="118" t="s">
        <v>9</v>
      </c>
      <c r="B11" s="106"/>
      <c r="C11" s="106"/>
      <c r="D11" s="106"/>
      <c r="E11" s="106"/>
      <c r="F11" s="106"/>
      <c r="G11" s="48" t="s">
        <v>57</v>
      </c>
      <c r="I11" s="113"/>
      <c r="J11" s="114"/>
    </row>
    <row r="12" spans="1:10" ht="14.85" customHeight="1" x14ac:dyDescent="0.2">
      <c r="A12" s="61" t="s">
        <v>11</v>
      </c>
      <c r="G12" s="48" t="s">
        <v>12</v>
      </c>
      <c r="I12" s="115"/>
      <c r="J12" s="116"/>
    </row>
    <row r="13" spans="1:10" ht="14.85" customHeight="1" x14ac:dyDescent="0.2">
      <c r="A13" s="61" t="s">
        <v>13</v>
      </c>
      <c r="B13" s="50"/>
      <c r="C13" s="50"/>
      <c r="D13" s="50"/>
      <c r="E13" s="50"/>
      <c r="F13" s="50"/>
      <c r="G13" s="48" t="s">
        <v>14</v>
      </c>
      <c r="H13" s="62"/>
      <c r="I13" s="62"/>
    </row>
    <row r="14" spans="1:10" ht="14.85" customHeight="1" x14ac:dyDescent="0.2">
      <c r="A14" s="61" t="s">
        <v>15</v>
      </c>
      <c r="G14" s="48" t="s">
        <v>16</v>
      </c>
    </row>
    <row r="15" spans="1:10" ht="14.85" customHeight="1" x14ac:dyDescent="0.2">
      <c r="A15" s="58"/>
    </row>
    <row r="16" spans="1:10" ht="14.85" customHeight="1" x14ac:dyDescent="0.2">
      <c r="B16" s="50"/>
      <c r="C16" s="50"/>
      <c r="D16" s="50"/>
      <c r="E16" s="50"/>
      <c r="F16" s="50"/>
      <c r="G16" s="50"/>
    </row>
    <row r="17" spans="1:12" ht="14.85" customHeight="1" x14ac:dyDescent="0.2"/>
    <row r="18" spans="1:12" ht="14.85" customHeight="1" x14ac:dyDescent="0.2">
      <c r="A18" s="63" t="s">
        <v>17</v>
      </c>
      <c r="I18" s="50"/>
      <c r="L18" s="64"/>
    </row>
    <row r="19" spans="1:12" ht="14.85" customHeight="1" x14ac:dyDescent="0.2">
      <c r="A19" s="50"/>
      <c r="B19" s="50"/>
      <c r="C19" s="50"/>
      <c r="D19" s="50"/>
      <c r="E19" s="50"/>
      <c r="H19" s="20"/>
      <c r="L19" s="64"/>
    </row>
    <row r="20" spans="1:12" ht="58.7" customHeight="1" x14ac:dyDescent="0.2">
      <c r="A20" s="50"/>
      <c r="B20" s="50"/>
      <c r="C20" s="50"/>
      <c r="D20" s="50"/>
      <c r="E20" s="50"/>
      <c r="H20" s="20"/>
      <c r="I20" s="65" t="s">
        <v>0</v>
      </c>
      <c r="K20" s="50"/>
    </row>
    <row r="21" spans="1:12" ht="14.85" customHeight="1" x14ac:dyDescent="0.2">
      <c r="A21" s="52" t="s">
        <v>18</v>
      </c>
      <c r="B21" s="52"/>
      <c r="C21" s="52"/>
      <c r="D21" s="52"/>
      <c r="E21" s="52" t="s">
        <v>19</v>
      </c>
      <c r="H21" s="20"/>
      <c r="I21" s="66">
        <v>25</v>
      </c>
      <c r="K21" s="50"/>
    </row>
    <row r="22" spans="1:12" ht="14.85" customHeight="1" x14ac:dyDescent="0.2">
      <c r="A22" s="67">
        <v>10</v>
      </c>
      <c r="B22" s="68"/>
      <c r="C22" s="69"/>
      <c r="D22" s="70"/>
      <c r="E22" s="69">
        <v>7</v>
      </c>
      <c r="G22" s="71" t="s">
        <v>58</v>
      </c>
      <c r="H22" s="72"/>
      <c r="I22" s="73">
        <f>SUM(I23:I27)-I28</f>
        <v>0</v>
      </c>
      <c r="K22" s="50"/>
    </row>
    <row r="23" spans="1:12" ht="14.85" customHeight="1" x14ac:dyDescent="0.2">
      <c r="A23" s="67">
        <v>10</v>
      </c>
      <c r="B23" s="67" t="s">
        <v>21</v>
      </c>
      <c r="C23" s="69"/>
      <c r="D23" s="70"/>
      <c r="E23" s="69">
        <v>2</v>
      </c>
      <c r="F23" s="40"/>
      <c r="G23" s="74" t="s">
        <v>59</v>
      </c>
      <c r="H23" s="40"/>
      <c r="I23" s="75"/>
      <c r="K23" s="50"/>
    </row>
    <row r="24" spans="1:12" ht="14.85" customHeight="1" x14ac:dyDescent="0.2">
      <c r="A24" s="67">
        <v>10</v>
      </c>
      <c r="B24" s="68">
        <v>10</v>
      </c>
      <c r="C24" s="69"/>
      <c r="D24" s="70"/>
      <c r="E24" s="69">
        <v>9</v>
      </c>
      <c r="G24" s="74" t="s">
        <v>60</v>
      </c>
      <c r="I24" s="75"/>
      <c r="K24" s="50"/>
    </row>
    <row r="25" spans="1:12" ht="14.85" customHeight="1" x14ac:dyDescent="0.2">
      <c r="A25" s="67">
        <v>10</v>
      </c>
      <c r="B25" s="68">
        <v>15</v>
      </c>
      <c r="C25" s="69"/>
      <c r="D25" s="70"/>
      <c r="E25" s="69">
        <v>4</v>
      </c>
      <c r="G25" s="74" t="s">
        <v>61</v>
      </c>
      <c r="I25" s="75"/>
      <c r="K25" s="50"/>
    </row>
    <row r="26" spans="1:12" ht="14.85" customHeight="1" x14ac:dyDescent="0.2">
      <c r="A26" s="67">
        <v>10</v>
      </c>
      <c r="B26" s="68">
        <v>20</v>
      </c>
      <c r="C26" s="69"/>
      <c r="D26" s="70"/>
      <c r="E26" s="69">
        <v>1</v>
      </c>
      <c r="G26" s="74" t="s">
        <v>62</v>
      </c>
      <c r="I26" s="75"/>
      <c r="K26" s="50"/>
    </row>
    <row r="27" spans="1:12" ht="14.85" customHeight="1" x14ac:dyDescent="0.2">
      <c r="A27" s="67">
        <v>10</v>
      </c>
      <c r="B27" s="68">
        <v>32</v>
      </c>
      <c r="C27" s="69"/>
      <c r="D27" s="70"/>
      <c r="E27" s="69">
        <v>5</v>
      </c>
      <c r="G27" s="74" t="s">
        <v>63</v>
      </c>
      <c r="I27" s="75"/>
      <c r="K27" s="50"/>
    </row>
    <row r="28" spans="1:12" ht="14.85" customHeight="1" x14ac:dyDescent="0.2">
      <c r="A28" s="67">
        <v>10</v>
      </c>
      <c r="B28" s="68">
        <v>35</v>
      </c>
      <c r="C28" s="69"/>
      <c r="D28" s="70"/>
      <c r="E28" s="69">
        <v>8</v>
      </c>
      <c r="G28" s="74" t="s">
        <v>64</v>
      </c>
      <c r="I28" s="75"/>
      <c r="K28" s="50"/>
    </row>
    <row r="29" spans="1:12" ht="14.85" customHeight="1" x14ac:dyDescent="0.2">
      <c r="A29" s="76"/>
      <c r="B29" s="76"/>
      <c r="G29" s="71" t="s">
        <v>65</v>
      </c>
      <c r="I29" s="77"/>
      <c r="K29" s="50"/>
    </row>
    <row r="30" spans="1:12" ht="14.85" customHeight="1" x14ac:dyDescent="0.2">
      <c r="A30" s="67">
        <v>15</v>
      </c>
      <c r="B30" s="68"/>
      <c r="C30" s="69"/>
      <c r="D30" s="70"/>
      <c r="E30" s="69">
        <v>2</v>
      </c>
      <c r="G30" s="74" t="s">
        <v>66</v>
      </c>
      <c r="I30" s="75"/>
      <c r="K30" s="50"/>
    </row>
    <row r="31" spans="1:12" ht="14.85" customHeight="1" x14ac:dyDescent="0.2">
      <c r="A31" s="67">
        <v>20</v>
      </c>
      <c r="B31" s="68"/>
      <c r="C31" s="69"/>
      <c r="D31" s="70"/>
      <c r="E31" s="69">
        <v>9</v>
      </c>
      <c r="G31" s="74" t="s">
        <v>67</v>
      </c>
      <c r="I31" s="75"/>
      <c r="K31" s="50"/>
    </row>
    <row r="32" spans="1:12" ht="14.85" customHeight="1" x14ac:dyDescent="0.2">
      <c r="A32" s="76"/>
      <c r="B32" s="76"/>
      <c r="G32" s="71" t="s">
        <v>68</v>
      </c>
      <c r="I32" s="77"/>
      <c r="K32" s="50"/>
    </row>
    <row r="33" spans="1:11" ht="14.85" customHeight="1" x14ac:dyDescent="0.2">
      <c r="A33" s="67">
        <v>35</v>
      </c>
      <c r="B33" s="68"/>
      <c r="C33" s="69"/>
      <c r="D33" s="70"/>
      <c r="E33" s="69">
        <v>6</v>
      </c>
      <c r="G33" s="74" t="s">
        <v>69</v>
      </c>
      <c r="I33" s="78">
        <f>IF(I31=0,0,I22/I31)</f>
        <v>0</v>
      </c>
      <c r="K33" s="50"/>
    </row>
    <row r="34" spans="1:11" ht="14.85" customHeight="1" x14ac:dyDescent="0.2"/>
    <row r="35" spans="1:11" ht="14.85" customHeight="1" x14ac:dyDescent="0.2">
      <c r="J35" s="79"/>
    </row>
    <row r="36" spans="1:11" ht="14.85" customHeight="1" x14ac:dyDescent="0.2"/>
    <row r="37" spans="1:11" ht="14.85" customHeight="1" x14ac:dyDescent="0.2"/>
    <row r="38" spans="1:11" ht="14.85" customHeight="1" x14ac:dyDescent="0.2">
      <c r="B38" s="60"/>
    </row>
    <row r="39" spans="1:11" ht="14.85" customHeight="1" x14ac:dyDescent="0.2"/>
    <row r="40" spans="1:11" ht="14.85" customHeight="1" x14ac:dyDescent="0.2"/>
    <row r="41" spans="1:11" ht="14.85" customHeight="1" x14ac:dyDescent="0.2"/>
    <row r="42" spans="1:11" ht="14.85" customHeight="1" x14ac:dyDescent="0.2"/>
    <row r="43" spans="1:11" ht="14.85" customHeight="1" x14ac:dyDescent="0.2"/>
    <row r="44" spans="1:11" ht="14.85" customHeight="1" x14ac:dyDescent="0.2"/>
    <row r="45" spans="1:11" ht="14.85" customHeight="1" x14ac:dyDescent="0.2"/>
    <row r="46" spans="1:11" ht="14.85" customHeight="1" x14ac:dyDescent="0.2"/>
    <row r="47" spans="1:11" ht="14.85" customHeight="1" x14ac:dyDescent="0.2"/>
    <row r="48" spans="1:11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81"/>
  <sheetViews>
    <sheetView showGridLines="0" topLeftCell="A64" zoomScaleNormal="100" zoomScaleSheetLayoutView="55" workbookViewId="0">
      <selection sqref="A1:J1"/>
    </sheetView>
  </sheetViews>
  <sheetFormatPr defaultRowHeight="12" x14ac:dyDescent="0.2"/>
  <cols>
    <col min="1" max="5" width="2.85546875" style="48" customWidth="1"/>
    <col min="6" max="6" width="12.85546875" style="48" customWidth="1"/>
    <col min="7" max="7" width="70.7109375" style="48" customWidth="1"/>
    <col min="8" max="8" width="10.7109375" style="49" customWidth="1"/>
    <col min="9" max="9" width="16" style="48" customWidth="1"/>
    <col min="10" max="10" width="13.5703125" style="50" customWidth="1"/>
    <col min="11" max="11" width="12.7109375" style="51" customWidth="1"/>
    <col min="12" max="12" width="12.7109375" style="50" customWidth="1"/>
    <col min="13" max="16384" width="9.140625" style="50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I4" s="54" t="s">
        <v>2</v>
      </c>
      <c r="J4" s="55">
        <v>40623</v>
      </c>
    </row>
    <row r="5" spans="1:10" ht="14.85" customHeight="1" x14ac:dyDescent="0.2">
      <c r="A5" s="9" t="s">
        <v>55</v>
      </c>
      <c r="B5" s="52"/>
      <c r="C5" s="52"/>
      <c r="D5" s="56"/>
      <c r="E5" s="57"/>
      <c r="F5" s="57"/>
      <c r="G5" s="57"/>
      <c r="I5" s="54" t="s">
        <v>3</v>
      </c>
      <c r="J5" s="55">
        <v>41275</v>
      </c>
    </row>
    <row r="6" spans="1:10" ht="14.85" customHeight="1" x14ac:dyDescent="0.2">
      <c r="A6" s="58"/>
      <c r="I6" s="54" t="s">
        <v>4</v>
      </c>
      <c r="J6" s="55">
        <v>43555</v>
      </c>
    </row>
    <row r="7" spans="1:10" ht="14.85" customHeight="1" x14ac:dyDescent="0.2">
      <c r="A7" s="50"/>
      <c r="I7" s="49"/>
    </row>
    <row r="8" spans="1:10" ht="14.85" customHeight="1" x14ac:dyDescent="0.2">
      <c r="A8" s="59" t="s">
        <v>5</v>
      </c>
      <c r="I8" s="49"/>
      <c r="J8" s="48"/>
    </row>
    <row r="9" spans="1:10" ht="14.85" customHeight="1" x14ac:dyDescent="0.2">
      <c r="A9" s="50"/>
      <c r="I9" s="111" t="s">
        <v>70</v>
      </c>
      <c r="J9" s="112"/>
    </row>
    <row r="10" spans="1:10" ht="29.45" customHeight="1" x14ac:dyDescent="0.2">
      <c r="A10" s="117" t="s">
        <v>7</v>
      </c>
      <c r="B10" s="117"/>
      <c r="C10" s="117"/>
      <c r="D10" s="117"/>
      <c r="E10" s="117"/>
      <c r="F10" s="117"/>
      <c r="G10" s="60" t="s">
        <v>8</v>
      </c>
      <c r="I10" s="113"/>
      <c r="J10" s="114"/>
    </row>
    <row r="11" spans="1:10" ht="28.9" customHeight="1" x14ac:dyDescent="0.2">
      <c r="A11" s="118" t="s">
        <v>9</v>
      </c>
      <c r="B11" s="106"/>
      <c r="C11" s="106"/>
      <c r="D11" s="106"/>
      <c r="E11" s="106"/>
      <c r="F11" s="106"/>
      <c r="G11" s="48" t="s">
        <v>10</v>
      </c>
      <c r="I11" s="113"/>
      <c r="J11" s="114"/>
    </row>
    <row r="12" spans="1:10" ht="14.85" customHeight="1" x14ac:dyDescent="0.2">
      <c r="A12" s="61" t="s">
        <v>11</v>
      </c>
      <c r="G12" s="48" t="s">
        <v>12</v>
      </c>
      <c r="I12" s="115"/>
      <c r="J12" s="116"/>
    </row>
    <row r="13" spans="1:10" ht="14.85" customHeight="1" x14ac:dyDescent="0.2">
      <c r="A13" s="61" t="s">
        <v>13</v>
      </c>
      <c r="B13" s="50"/>
      <c r="C13" s="50"/>
      <c r="D13" s="50"/>
      <c r="E13" s="50"/>
      <c r="F13" s="50"/>
      <c r="G13" s="48" t="s">
        <v>14</v>
      </c>
      <c r="H13" s="62"/>
      <c r="I13" s="62"/>
    </row>
    <row r="14" spans="1:10" ht="14.85" customHeight="1" x14ac:dyDescent="0.2">
      <c r="A14" s="61" t="s">
        <v>15</v>
      </c>
      <c r="G14" s="48" t="s">
        <v>16</v>
      </c>
    </row>
    <row r="15" spans="1:10" ht="14.85" customHeight="1" x14ac:dyDescent="0.2">
      <c r="A15" s="58"/>
    </row>
    <row r="16" spans="1:10" ht="14.85" customHeight="1" x14ac:dyDescent="0.2">
      <c r="B16" s="50"/>
      <c r="C16" s="50"/>
      <c r="D16" s="50"/>
      <c r="E16" s="50"/>
      <c r="F16" s="50"/>
      <c r="G16" s="50"/>
    </row>
    <row r="17" spans="1:12" ht="14.85" customHeight="1" x14ac:dyDescent="0.2"/>
    <row r="18" spans="1:12" ht="14.85" customHeight="1" x14ac:dyDescent="0.2">
      <c r="A18" s="80" t="s">
        <v>71</v>
      </c>
      <c r="I18" s="50"/>
    </row>
    <row r="19" spans="1:12" ht="14.85" customHeight="1" x14ac:dyDescent="0.2">
      <c r="A19" s="50"/>
      <c r="B19" s="50"/>
      <c r="C19" s="50"/>
      <c r="D19" s="50"/>
      <c r="E19" s="50"/>
      <c r="H19" s="20"/>
      <c r="K19" s="81"/>
    </row>
    <row r="20" spans="1:12" ht="29.45" customHeight="1" x14ac:dyDescent="0.2">
      <c r="A20" s="50"/>
      <c r="B20" s="50"/>
      <c r="C20" s="50"/>
      <c r="D20" s="50"/>
      <c r="E20" s="50"/>
      <c r="H20" s="20"/>
      <c r="I20" s="82" t="s">
        <v>72</v>
      </c>
      <c r="J20" s="82" t="s">
        <v>73</v>
      </c>
      <c r="K20" s="82" t="s">
        <v>74</v>
      </c>
      <c r="L20" s="82" t="s">
        <v>75</v>
      </c>
    </row>
    <row r="21" spans="1:12" ht="14.85" customHeight="1" x14ac:dyDescent="0.2">
      <c r="A21" s="52" t="s">
        <v>18</v>
      </c>
      <c r="B21" s="52"/>
      <c r="C21" s="52"/>
      <c r="D21" s="52"/>
      <c r="E21" s="52" t="s">
        <v>19</v>
      </c>
      <c r="H21" s="72"/>
      <c r="I21" s="83">
        <v>10</v>
      </c>
      <c r="J21" s="83">
        <v>15</v>
      </c>
      <c r="K21" s="83">
        <v>20</v>
      </c>
      <c r="L21" s="83">
        <v>25</v>
      </c>
    </row>
    <row r="22" spans="1:12" ht="14.85" customHeight="1" x14ac:dyDescent="0.2">
      <c r="A22" s="67">
        <v>10</v>
      </c>
      <c r="B22" s="68"/>
      <c r="C22" s="68"/>
      <c r="D22" s="70"/>
      <c r="E22" s="69">
        <v>3</v>
      </c>
      <c r="G22" s="84" t="s">
        <v>76</v>
      </c>
      <c r="H22" s="72"/>
      <c r="I22" s="85">
        <f>I23+I28+I33+I41</f>
        <v>0</v>
      </c>
      <c r="J22" s="85">
        <f>J23+J28+J33+J41</f>
        <v>0</v>
      </c>
      <c r="K22" s="85">
        <f t="shared" ref="K22:K41" si="0">IF(I22&lt;J22,0,I22-J22)</f>
        <v>0</v>
      </c>
      <c r="L22" s="85">
        <f t="shared" ref="L22:L41" si="1">IF(I22&lt;J22,J22-I22,0)</f>
        <v>0</v>
      </c>
    </row>
    <row r="23" spans="1:12" ht="14.85" customHeight="1" x14ac:dyDescent="0.2">
      <c r="A23" s="67">
        <v>10</v>
      </c>
      <c r="B23" s="67">
        <v>10</v>
      </c>
      <c r="C23" s="68"/>
      <c r="D23" s="70"/>
      <c r="E23" s="69">
        <v>4</v>
      </c>
      <c r="F23" s="50"/>
      <c r="G23" s="74" t="s">
        <v>77</v>
      </c>
      <c r="H23" s="72"/>
      <c r="I23" s="86">
        <f>SUM(I24:I27)</f>
        <v>0</v>
      </c>
      <c r="J23" s="86">
        <f>SUM(J24:J27)</f>
        <v>0</v>
      </c>
      <c r="K23" s="85">
        <f t="shared" si="0"/>
        <v>0</v>
      </c>
      <c r="L23" s="85">
        <f t="shared" si="1"/>
        <v>0</v>
      </c>
    </row>
    <row r="24" spans="1:12" ht="14.85" customHeight="1" x14ac:dyDescent="0.2">
      <c r="A24" s="67">
        <v>10</v>
      </c>
      <c r="B24" s="67">
        <v>10</v>
      </c>
      <c r="C24" s="67" t="s">
        <v>21</v>
      </c>
      <c r="D24" s="70"/>
      <c r="E24" s="69">
        <v>5</v>
      </c>
      <c r="F24" s="50"/>
      <c r="G24" s="87" t="s">
        <v>78</v>
      </c>
      <c r="H24" s="72"/>
      <c r="I24" s="75"/>
      <c r="J24" s="75"/>
      <c r="K24" s="85">
        <f t="shared" si="0"/>
        <v>0</v>
      </c>
      <c r="L24" s="85">
        <f t="shared" si="1"/>
        <v>0</v>
      </c>
    </row>
    <row r="25" spans="1:12" ht="14.85" customHeight="1" x14ac:dyDescent="0.2">
      <c r="A25" s="67">
        <v>10</v>
      </c>
      <c r="B25" s="67">
        <v>10</v>
      </c>
      <c r="C25" s="67">
        <v>10</v>
      </c>
      <c r="D25" s="70"/>
      <c r="E25" s="69">
        <v>5</v>
      </c>
      <c r="F25" s="50"/>
      <c r="G25" s="87" t="s">
        <v>79</v>
      </c>
      <c r="H25" s="72"/>
      <c r="I25" s="75"/>
      <c r="J25" s="75"/>
      <c r="K25" s="85">
        <f t="shared" si="0"/>
        <v>0</v>
      </c>
      <c r="L25" s="85">
        <f t="shared" si="1"/>
        <v>0</v>
      </c>
    </row>
    <row r="26" spans="1:12" ht="14.85" customHeight="1" x14ac:dyDescent="0.2">
      <c r="A26" s="67">
        <v>10</v>
      </c>
      <c r="B26" s="67">
        <v>10</v>
      </c>
      <c r="C26" s="68">
        <v>15</v>
      </c>
      <c r="D26" s="70"/>
      <c r="E26" s="69">
        <v>6</v>
      </c>
      <c r="F26" s="50"/>
      <c r="G26" s="87" t="s">
        <v>80</v>
      </c>
      <c r="H26" s="72"/>
      <c r="I26" s="75"/>
      <c r="J26" s="75"/>
      <c r="K26" s="85">
        <f t="shared" si="0"/>
        <v>0</v>
      </c>
      <c r="L26" s="85">
        <f t="shared" si="1"/>
        <v>0</v>
      </c>
    </row>
    <row r="27" spans="1:12" ht="14.85" customHeight="1" x14ac:dyDescent="0.2">
      <c r="A27" s="67">
        <v>10</v>
      </c>
      <c r="B27" s="67">
        <v>10</v>
      </c>
      <c r="C27" s="68">
        <v>20</v>
      </c>
      <c r="D27" s="70"/>
      <c r="E27" s="69">
        <v>6</v>
      </c>
      <c r="F27" s="88"/>
      <c r="G27" s="87" t="s">
        <v>81</v>
      </c>
      <c r="H27" s="89"/>
      <c r="I27" s="75"/>
      <c r="J27" s="75"/>
      <c r="K27" s="85">
        <f t="shared" si="0"/>
        <v>0</v>
      </c>
      <c r="L27" s="85">
        <f t="shared" si="1"/>
        <v>0</v>
      </c>
    </row>
    <row r="28" spans="1:12" ht="14.85" customHeight="1" x14ac:dyDescent="0.2">
      <c r="A28" s="67">
        <v>10</v>
      </c>
      <c r="B28" s="67">
        <v>15</v>
      </c>
      <c r="C28" s="67"/>
      <c r="D28" s="70"/>
      <c r="E28" s="69">
        <v>5</v>
      </c>
      <c r="F28" s="54"/>
      <c r="G28" s="74" t="s">
        <v>82</v>
      </c>
      <c r="H28" s="72"/>
      <c r="I28" s="86">
        <f>SUM(I29:I32)</f>
        <v>0</v>
      </c>
      <c r="J28" s="86">
        <f>SUM(J29:J32)</f>
        <v>0</v>
      </c>
      <c r="K28" s="85">
        <f t="shared" si="0"/>
        <v>0</v>
      </c>
      <c r="L28" s="85">
        <f t="shared" si="1"/>
        <v>0</v>
      </c>
    </row>
    <row r="29" spans="1:12" ht="14.85" customHeight="1" x14ac:dyDescent="0.2">
      <c r="A29" s="67">
        <v>10</v>
      </c>
      <c r="B29" s="67">
        <v>15</v>
      </c>
      <c r="C29" s="67" t="s">
        <v>21</v>
      </c>
      <c r="D29" s="70"/>
      <c r="E29" s="69">
        <v>6</v>
      </c>
      <c r="F29" s="90"/>
      <c r="G29" s="87" t="s">
        <v>83</v>
      </c>
      <c r="H29" s="72"/>
      <c r="I29" s="75"/>
      <c r="J29" s="75"/>
      <c r="K29" s="85">
        <f t="shared" si="0"/>
        <v>0</v>
      </c>
      <c r="L29" s="85">
        <f t="shared" si="1"/>
        <v>0</v>
      </c>
    </row>
    <row r="30" spans="1:12" ht="14.85" customHeight="1" x14ac:dyDescent="0.2">
      <c r="A30" s="67">
        <v>10</v>
      </c>
      <c r="B30" s="67">
        <v>15</v>
      </c>
      <c r="C30" s="68">
        <v>10</v>
      </c>
      <c r="D30" s="70"/>
      <c r="E30" s="69">
        <v>6</v>
      </c>
      <c r="F30" s="88"/>
      <c r="G30" s="87" t="s">
        <v>84</v>
      </c>
      <c r="H30" s="89"/>
      <c r="I30" s="75"/>
      <c r="J30" s="75"/>
      <c r="K30" s="85">
        <f t="shared" si="0"/>
        <v>0</v>
      </c>
      <c r="L30" s="85">
        <f t="shared" si="1"/>
        <v>0</v>
      </c>
    </row>
    <row r="31" spans="1:12" ht="14.85" customHeight="1" x14ac:dyDescent="0.2">
      <c r="A31" s="67">
        <v>10</v>
      </c>
      <c r="B31" s="67">
        <v>15</v>
      </c>
      <c r="C31" s="67">
        <v>15</v>
      </c>
      <c r="D31" s="70"/>
      <c r="E31" s="69">
        <v>7</v>
      </c>
      <c r="G31" s="87" t="s">
        <v>85</v>
      </c>
      <c r="H31" s="89"/>
      <c r="I31" s="75"/>
      <c r="J31" s="75"/>
      <c r="K31" s="85">
        <f t="shared" si="0"/>
        <v>0</v>
      </c>
      <c r="L31" s="85">
        <f t="shared" si="1"/>
        <v>0</v>
      </c>
    </row>
    <row r="32" spans="1:12" ht="14.85" customHeight="1" x14ac:dyDescent="0.2">
      <c r="A32" s="67">
        <v>10</v>
      </c>
      <c r="B32" s="67">
        <v>15</v>
      </c>
      <c r="C32" s="68">
        <v>20</v>
      </c>
      <c r="D32" s="70"/>
      <c r="E32" s="69">
        <v>7</v>
      </c>
      <c r="G32" s="87" t="s">
        <v>86</v>
      </c>
      <c r="H32" s="91"/>
      <c r="I32" s="75"/>
      <c r="J32" s="75"/>
      <c r="K32" s="85">
        <f t="shared" si="0"/>
        <v>0</v>
      </c>
      <c r="L32" s="85">
        <f t="shared" si="1"/>
        <v>0</v>
      </c>
    </row>
    <row r="33" spans="1:12" ht="14.85" customHeight="1" x14ac:dyDescent="0.2">
      <c r="A33" s="67">
        <v>10</v>
      </c>
      <c r="B33" s="67">
        <v>20</v>
      </c>
      <c r="C33" s="68"/>
      <c r="D33" s="70"/>
      <c r="E33" s="69">
        <v>5</v>
      </c>
      <c r="G33" s="74" t="s">
        <v>87</v>
      </c>
      <c r="H33" s="72"/>
      <c r="I33" s="86">
        <f>SUM(I34:I40)</f>
        <v>0</v>
      </c>
      <c r="J33" s="86">
        <f>SUM(J34:J40)</f>
        <v>0</v>
      </c>
      <c r="K33" s="85">
        <f t="shared" si="0"/>
        <v>0</v>
      </c>
      <c r="L33" s="85">
        <f t="shared" si="1"/>
        <v>0</v>
      </c>
    </row>
    <row r="34" spans="1:12" ht="14.85" customHeight="1" x14ac:dyDescent="0.2">
      <c r="A34" s="67">
        <v>10</v>
      </c>
      <c r="B34" s="67">
        <v>20</v>
      </c>
      <c r="C34" s="67" t="s">
        <v>21</v>
      </c>
      <c r="D34" s="70"/>
      <c r="E34" s="69">
        <v>6</v>
      </c>
      <c r="G34" s="87" t="s">
        <v>88</v>
      </c>
      <c r="H34" s="92"/>
      <c r="I34" s="75"/>
      <c r="J34" s="75"/>
      <c r="K34" s="85">
        <f t="shared" si="0"/>
        <v>0</v>
      </c>
      <c r="L34" s="85">
        <f t="shared" si="1"/>
        <v>0</v>
      </c>
    </row>
    <row r="35" spans="1:12" ht="14.85" customHeight="1" x14ac:dyDescent="0.2">
      <c r="A35" s="67">
        <v>10</v>
      </c>
      <c r="B35" s="67">
        <v>20</v>
      </c>
      <c r="C35" s="68">
        <v>10</v>
      </c>
      <c r="D35" s="70"/>
      <c r="E35" s="69">
        <v>6</v>
      </c>
      <c r="G35" s="87" t="s">
        <v>89</v>
      </c>
      <c r="H35" s="92"/>
      <c r="I35" s="75"/>
      <c r="J35" s="75"/>
      <c r="K35" s="85">
        <f t="shared" si="0"/>
        <v>0</v>
      </c>
      <c r="L35" s="85">
        <f t="shared" si="1"/>
        <v>0</v>
      </c>
    </row>
    <row r="36" spans="1:12" ht="14.85" customHeight="1" x14ac:dyDescent="0.2">
      <c r="A36" s="67">
        <v>10</v>
      </c>
      <c r="B36" s="67">
        <v>20</v>
      </c>
      <c r="C36" s="68">
        <v>15</v>
      </c>
      <c r="D36" s="70"/>
      <c r="E36" s="69">
        <v>7</v>
      </c>
      <c r="G36" s="87" t="s">
        <v>90</v>
      </c>
      <c r="H36" s="92"/>
      <c r="I36" s="75"/>
      <c r="J36" s="75"/>
      <c r="K36" s="85">
        <f t="shared" si="0"/>
        <v>0</v>
      </c>
      <c r="L36" s="85">
        <f t="shared" si="1"/>
        <v>0</v>
      </c>
    </row>
    <row r="37" spans="1:12" ht="14.85" customHeight="1" x14ac:dyDescent="0.2">
      <c r="A37" s="67">
        <v>10</v>
      </c>
      <c r="B37" s="67">
        <v>20</v>
      </c>
      <c r="C37" s="68">
        <v>20</v>
      </c>
      <c r="D37" s="70"/>
      <c r="E37" s="69">
        <v>7</v>
      </c>
      <c r="G37" s="87" t="s">
        <v>91</v>
      </c>
      <c r="H37" s="92"/>
      <c r="I37" s="75"/>
      <c r="J37" s="75"/>
      <c r="K37" s="85">
        <f t="shared" si="0"/>
        <v>0</v>
      </c>
      <c r="L37" s="85">
        <f t="shared" si="1"/>
        <v>0</v>
      </c>
    </row>
    <row r="38" spans="1:12" ht="14.85" customHeight="1" x14ac:dyDescent="0.2">
      <c r="A38" s="67">
        <v>10</v>
      </c>
      <c r="B38" s="67">
        <v>20</v>
      </c>
      <c r="C38" s="67">
        <v>25</v>
      </c>
      <c r="D38" s="70"/>
      <c r="E38" s="69">
        <v>8</v>
      </c>
      <c r="G38" s="87" t="s">
        <v>92</v>
      </c>
      <c r="H38" s="92"/>
      <c r="I38" s="75"/>
      <c r="J38" s="75"/>
      <c r="K38" s="85">
        <f t="shared" si="0"/>
        <v>0</v>
      </c>
      <c r="L38" s="85">
        <f t="shared" si="1"/>
        <v>0</v>
      </c>
    </row>
    <row r="39" spans="1:12" ht="14.85" customHeight="1" x14ac:dyDescent="0.2">
      <c r="A39" s="67">
        <v>10</v>
      </c>
      <c r="B39" s="67">
        <v>20</v>
      </c>
      <c r="C39" s="68">
        <v>30</v>
      </c>
      <c r="D39" s="70"/>
      <c r="E39" s="69">
        <v>8</v>
      </c>
      <c r="G39" s="87" t="s">
        <v>93</v>
      </c>
      <c r="H39" s="92"/>
      <c r="I39" s="75"/>
      <c r="J39" s="75"/>
      <c r="K39" s="85">
        <f t="shared" si="0"/>
        <v>0</v>
      </c>
      <c r="L39" s="85">
        <f t="shared" si="1"/>
        <v>0</v>
      </c>
    </row>
    <row r="40" spans="1:12" ht="14.85" customHeight="1" x14ac:dyDescent="0.2">
      <c r="A40" s="67">
        <v>10</v>
      </c>
      <c r="B40" s="67">
        <v>20</v>
      </c>
      <c r="C40" s="68">
        <v>35</v>
      </c>
      <c r="D40" s="70"/>
      <c r="E40" s="69">
        <v>9</v>
      </c>
      <c r="G40" s="87" t="s">
        <v>94</v>
      </c>
      <c r="H40" s="89"/>
      <c r="I40" s="75"/>
      <c r="J40" s="75"/>
      <c r="K40" s="85">
        <f t="shared" si="0"/>
        <v>0</v>
      </c>
      <c r="L40" s="85">
        <f t="shared" si="1"/>
        <v>0</v>
      </c>
    </row>
    <row r="41" spans="1:12" ht="14.85" customHeight="1" x14ac:dyDescent="0.2">
      <c r="A41" s="67">
        <v>10</v>
      </c>
      <c r="B41" s="67">
        <v>25</v>
      </c>
      <c r="C41" s="67"/>
      <c r="D41" s="70"/>
      <c r="E41" s="69">
        <v>6</v>
      </c>
      <c r="G41" s="74" t="s">
        <v>95</v>
      </c>
      <c r="H41" s="89"/>
      <c r="I41" s="75"/>
      <c r="J41" s="75"/>
      <c r="K41" s="85">
        <f t="shared" si="0"/>
        <v>0</v>
      </c>
      <c r="L41" s="85">
        <f t="shared" si="1"/>
        <v>0</v>
      </c>
    </row>
    <row r="42" spans="1:12" ht="14.85" customHeight="1" x14ac:dyDescent="0.2">
      <c r="A42" s="38"/>
      <c r="B42" s="93"/>
      <c r="C42" s="38"/>
      <c r="D42" s="39"/>
      <c r="E42" s="39"/>
      <c r="F42" s="40"/>
      <c r="G42" s="94"/>
      <c r="H42" s="95"/>
      <c r="I42" s="41"/>
      <c r="J42" s="41"/>
      <c r="K42" s="41"/>
      <c r="L42" s="41"/>
    </row>
    <row r="43" spans="1:12" ht="14.85" customHeight="1" x14ac:dyDescent="0.2">
      <c r="A43" s="67">
        <v>15</v>
      </c>
      <c r="B43" s="67"/>
      <c r="C43" s="68"/>
      <c r="D43" s="70"/>
      <c r="E43" s="69">
        <v>4</v>
      </c>
      <c r="G43" s="84" t="s">
        <v>96</v>
      </c>
      <c r="H43" s="89"/>
      <c r="I43" s="75"/>
      <c r="J43" s="75"/>
      <c r="K43" s="73">
        <f>IF(I43&lt;J43,0,I43-J43)</f>
        <v>0</v>
      </c>
      <c r="L43" s="73">
        <f>IF(I43&lt;J43,J43-I43,0)</f>
        <v>0</v>
      </c>
    </row>
    <row r="44" spans="1:12" ht="14.85" customHeight="1" x14ac:dyDescent="0.2">
      <c r="A44" s="67">
        <v>20</v>
      </c>
      <c r="B44" s="67"/>
      <c r="C44" s="67"/>
      <c r="D44" s="70"/>
      <c r="E44" s="69">
        <v>4</v>
      </c>
      <c r="G44" s="84" t="s">
        <v>97</v>
      </c>
      <c r="H44" s="89"/>
      <c r="I44" s="75"/>
      <c r="J44" s="75"/>
      <c r="K44" s="85">
        <f>IF(I44&lt;J44,0,I44-J44)</f>
        <v>0</v>
      </c>
      <c r="L44" s="85">
        <f>IF(I44&lt;J44,J44-I44,0)</f>
        <v>0</v>
      </c>
    </row>
    <row r="45" spans="1:12" ht="14.85" customHeight="1" x14ac:dyDescent="0.2">
      <c r="A45" s="67">
        <v>25</v>
      </c>
      <c r="B45" s="67"/>
      <c r="C45" s="68"/>
      <c r="D45" s="70"/>
      <c r="E45" s="69">
        <v>5</v>
      </c>
      <c r="G45" s="84" t="s">
        <v>98</v>
      </c>
      <c r="H45" s="89"/>
      <c r="I45" s="75"/>
      <c r="J45" s="75"/>
      <c r="K45" s="85">
        <f>IF(I45&lt;J45,0,I45-J45)</f>
        <v>0</v>
      </c>
      <c r="L45" s="85">
        <f>IF(I45&lt;J45,J45-I45,0)</f>
        <v>0</v>
      </c>
    </row>
    <row r="46" spans="1:12" ht="14.85" customHeight="1" x14ac:dyDescent="0.2">
      <c r="A46" s="67">
        <v>30</v>
      </c>
      <c r="B46" s="67"/>
      <c r="C46" s="68"/>
      <c r="D46" s="70"/>
      <c r="E46" s="69">
        <v>5</v>
      </c>
      <c r="G46" s="84" t="s">
        <v>99</v>
      </c>
      <c r="H46" s="89"/>
      <c r="I46" s="75"/>
      <c r="J46" s="75"/>
      <c r="K46" s="85">
        <f>IF(I46&lt;J46,0,I46-J46)</f>
        <v>0</v>
      </c>
      <c r="L46" s="85">
        <f>IF(I46&lt;J46,J46-I46,0)</f>
        <v>0</v>
      </c>
    </row>
    <row r="47" spans="1:12" ht="14.85" customHeight="1" x14ac:dyDescent="0.2">
      <c r="A47" s="67">
        <v>35</v>
      </c>
      <c r="B47" s="67"/>
      <c r="C47" s="68"/>
      <c r="D47" s="70"/>
      <c r="E47" s="69">
        <v>6</v>
      </c>
      <c r="G47" s="84" t="s">
        <v>100</v>
      </c>
      <c r="H47" s="89"/>
      <c r="I47" s="75"/>
      <c r="J47" s="75"/>
      <c r="K47" s="85">
        <f>IF(I47&lt;J47,0,I47-J47)</f>
        <v>0</v>
      </c>
      <c r="L47" s="85">
        <f>IF(I47&lt;J47,J47-I47,0)</f>
        <v>0</v>
      </c>
    </row>
    <row r="48" spans="1:12" ht="14.85" customHeight="1" x14ac:dyDescent="0.2">
      <c r="A48" s="38"/>
      <c r="B48" s="38"/>
      <c r="C48" s="38"/>
      <c r="D48" s="39"/>
      <c r="E48" s="39"/>
      <c r="F48" s="40"/>
      <c r="G48" s="94"/>
      <c r="H48" s="95"/>
      <c r="I48" s="41"/>
      <c r="J48" s="41"/>
      <c r="K48" s="41"/>
      <c r="L48" s="41"/>
    </row>
    <row r="49" spans="1:12" ht="14.85" customHeight="1" x14ac:dyDescent="0.2">
      <c r="A49" s="67">
        <v>40</v>
      </c>
      <c r="B49" s="67"/>
      <c r="C49" s="68"/>
      <c r="D49" s="70"/>
      <c r="E49" s="69">
        <v>6</v>
      </c>
      <c r="G49" s="84" t="s">
        <v>101</v>
      </c>
      <c r="H49" s="72"/>
      <c r="I49" s="86">
        <f>I47+I46+I45+I44+I43+I22</f>
        <v>0</v>
      </c>
      <c r="J49" s="86">
        <f>J47+J46+J45+J44+J43+J22</f>
        <v>0</v>
      </c>
      <c r="K49" s="73">
        <f>IF(I49&lt;J49,0,I49-J49)</f>
        <v>0</v>
      </c>
      <c r="L49" s="73">
        <f>IF(I49&lt;J49,J49-I49,0)</f>
        <v>0</v>
      </c>
    </row>
    <row r="50" spans="1:12" ht="14.85" customHeight="1" x14ac:dyDescent="0.2">
      <c r="A50" s="40"/>
      <c r="B50" s="40"/>
      <c r="C50" s="40"/>
      <c r="D50" s="40"/>
      <c r="E50" s="40"/>
      <c r="I50" s="40"/>
    </row>
    <row r="51" spans="1:12" ht="14.85" customHeight="1" x14ac:dyDescent="0.2">
      <c r="A51" s="40"/>
      <c r="B51" s="40"/>
      <c r="C51" s="40"/>
      <c r="D51" s="40"/>
      <c r="E51" s="40"/>
      <c r="G51" s="96"/>
      <c r="I51" s="40"/>
    </row>
    <row r="52" spans="1:12" ht="14.85" customHeight="1" x14ac:dyDescent="0.2">
      <c r="A52" s="40"/>
      <c r="B52" s="40"/>
      <c r="C52" s="40"/>
      <c r="D52" s="40"/>
      <c r="E52" s="40"/>
      <c r="G52" s="97"/>
      <c r="I52" s="40"/>
    </row>
    <row r="53" spans="1:12" ht="14.85" customHeight="1" x14ac:dyDescent="0.2">
      <c r="A53" s="40"/>
      <c r="B53" s="40"/>
      <c r="C53" s="40"/>
      <c r="D53" s="40"/>
      <c r="E53" s="40"/>
      <c r="G53" s="50"/>
      <c r="I53" s="40"/>
    </row>
    <row r="54" spans="1:12" ht="14.85" customHeight="1" x14ac:dyDescent="0.2">
      <c r="A54" s="40"/>
      <c r="B54" s="40"/>
      <c r="C54" s="40"/>
      <c r="D54" s="40"/>
      <c r="E54" s="40"/>
      <c r="G54" s="97"/>
      <c r="I54" s="40"/>
    </row>
    <row r="55" spans="1:12" ht="14.85" customHeight="1" x14ac:dyDescent="0.2"/>
    <row r="56" spans="1:12" ht="14.85" customHeight="1" x14ac:dyDescent="0.2">
      <c r="G56" s="74"/>
    </row>
    <row r="57" spans="1:12" ht="14.85" customHeight="1" x14ac:dyDescent="0.2"/>
    <row r="58" spans="1:12" ht="14.85" customHeight="1" x14ac:dyDescent="0.2"/>
    <row r="59" spans="1:12" ht="14.85" customHeight="1" x14ac:dyDescent="0.2"/>
    <row r="60" spans="1:12" ht="14.85" customHeight="1" x14ac:dyDescent="0.2"/>
    <row r="61" spans="1:12" ht="14.85" customHeight="1" x14ac:dyDescent="0.2"/>
    <row r="62" spans="1:12" ht="14.85" customHeight="1" x14ac:dyDescent="0.2"/>
    <row r="63" spans="1:12" ht="14.85" customHeight="1" x14ac:dyDescent="0.2"/>
    <row r="64" spans="1:12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  <row r="75" ht="14.85" customHeight="1" x14ac:dyDescent="0.2"/>
    <row r="76" ht="14.85" customHeight="1" x14ac:dyDescent="0.2"/>
    <row r="77" ht="14.85" customHeight="1" x14ac:dyDescent="0.2"/>
    <row r="78" ht="14.85" customHeight="1" x14ac:dyDescent="0.2"/>
    <row r="79" ht="14.85" customHeight="1" x14ac:dyDescent="0.2"/>
    <row r="80" ht="14.85" customHeight="1" x14ac:dyDescent="0.2"/>
    <row r="81" ht="14.8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um xmlns="http://schemas.microsoft.com/sharepoint/v3" xsi:nil="true"/>
    <SharePointId xmlns="http://schemas.microsoft.com/sharepoint/v3" xsi:nil="true"/>
    <YhpeCode xmlns="http://schemas.microsoft.com/sharepoint/v3" xsi:nil="true"/>
    <ArchiveTime xmlns="http://schemas.microsoft.com/sharepoint/v3" xsi:nil="true"/>
    <_dlc_DocId xmlns="d3daef55-7209-4dc2-8bd7-624befa91b14" xsi:nil="true"/>
    <_dlc_DocIdUrl xmlns="d3daef55-7209-4dc2-8bd7-624befa91b14">
      <Url xsi:nil="true"/>
      <Description xsi:nil="true"/>
    </_dlc_DocIdUrl>
    <Status xmlns="http://schemas.microsoft.com/sharepoint/v3"/>
    <CorporateName xmlns="http://schemas.microsoft.com/sharepoint/v3" xsi:nil="true"/>
    <Publicityclass xmlns="http://schemas.microsoft.com/sharepoint/v3"/>
    <ValidEnd xmlns="http://schemas.microsoft.com/sharepoint/v3" xsi:nil="true"/>
    <LanguageFiva xmlns="http://schemas.microsoft.com/sharepoint/v3" xsi:nil="true"/>
    <OriginatorUnitFiva xmlns="http://schemas.microsoft.com/sharepoint/v3" xsi:nil="true"/>
    <SignatureDescription xmlns="http://schemas.microsoft.com/sharepoint/v3" xsi:nil="true"/>
    <DateDisplay xmlns="http://schemas.microsoft.com/sharepoint/v3" xsi:nil="true"/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CustomDistributionRestricted xmlns="http://schemas.microsoft.com/sharepoint/v3" xsi:nil="true"/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 xsi:nil="true"/>
    <AuthenticityDate xmlns="http://schemas.microsoft.com/sharepoint/v3" xsi:nil="true"/>
    <Sender xmlns="http://schemas.microsoft.com/sharepoint/v3" xsi:nil="true"/>
    <Receiver xmlns="http://schemas.microsoft.com/sharepoint/v3" xsi:nil="true"/>
    <SPDescription xmlns="http://schemas.microsoft.com/sharepoint/v3" xsi:nil="true"/>
    <AddedRelations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Date xmlns="http://schemas.microsoft.com/sharepoint/v3/fields"/>
    <SecurityReasonFiva xmlns="http://schemas.microsoft.com/sharepoint/v3" xsi:nil="true"/>
    <BOFMigraatio xmlns="d3daef55-7209-4dc2-8bd7-624befa91b14" xsi:nil="true"/>
    <OriginatorCorporateName xmlns="http://schemas.microsoft.com/sharepoint/v3" xsi:nil="true"/>
    <AccessRights xmlns="http://schemas.microsoft.com/sharepoint/v3">
      <UserInfo>
        <DisplayName/>
        <AccountId xsi:nil="true"/>
        <AccountType/>
      </UserInfo>
    </AccessRights>
    <LinkInfoId xmlns="BB6101C0-11A5-496E-9907-74FF208C30C2" xsi:nil="true"/>
    <SendToBuffer xmlns="BB6101C0-11A5-496E-9907-74FF208C30C2" xsi:nil="true"/>
    <TaskId xmlns="BB6101C0-11A5-496E-9907-74FF208C30C2" xsi:nil="true"/>
    <Function xmlns="BB6101C0-11A5-496E-9907-74FF208C30C2" xsi:nil="true"/>
    <RecordType xmlns="BB6101C0-11A5-496E-9907-74FF208C30C2" xsi:nil="true"/>
    <GRSId xmlns="BB6101C0-11A5-496E-9907-74FF208C30C2" xsi:nil="true"/>
    <TaskPhaseId xmlns="BB6101C0-11A5-496E-9907-74FF208C30C2" xsi:nil="true"/>
  </documentManagement>
</p:properties>
</file>

<file path=customXml/itemProps1.xml><?xml version="1.0" encoding="utf-8"?>
<ds:datastoreItem xmlns:ds="http://schemas.openxmlformats.org/officeDocument/2006/customXml" ds:itemID="{F2E72E0F-E1FD-4E85-9636-853E32A5562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3ED5F66-AB34-40C4-9EBA-89FB8402F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D55C19-9B5A-4D4E-9ADC-6C027A4B3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2B6B312-F312-4E8E-800A-C1242CD87FB8}">
  <ds:schemaRefs>
    <ds:schemaRef ds:uri="http://purl.org/dc/terms/"/>
    <ds:schemaRef ds:uri="http://schemas.microsoft.com/sharepoint/v4"/>
    <ds:schemaRef ds:uri="http://schemas.microsoft.com/office/2006/documentManagement/types"/>
    <ds:schemaRef ds:uri="BB6101C0-11A5-496E-9907-74FF208C30C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3daef55-7209-4dc2-8bd7-624befa91b14"/>
    <ds:schemaRef ds:uri="http://schemas.microsoft.com/sharepoint/v3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VD01a</vt:lpstr>
      <vt:lpstr>VD01g</vt:lpstr>
      <vt:lpstr>VD02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VD_Lomakemalli_SI 032019</dc:title>
  <dc:creator/>
  <cp:keywords/>
  <cp:lastModifiedBy/>
  <dcterms:created xsi:type="dcterms:W3CDTF">2019-02-08T07:16:24Z</dcterms:created>
  <dcterms:modified xsi:type="dcterms:W3CDTF">2019-03-14T09:09:53Z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f9efd93b-bb9a-4a72-91b7-a0683d11ef5e</vt:lpwstr>
  </property>
  <property fmtid="{D5CDD505-2E9C-101B-9397-08002B2CF9AE}" pid="3" name="RestrictionEscbSensitivity">
    <vt:lpwstr/>
  </property>
  <property fmtid="{D5CDD505-2E9C-101B-9397-08002B2CF9AE}" pid="4" name="ContentTypeId">
    <vt:lpwstr>0x010100A530CFF0EEB1442EBD6E2CB2270C99FD00ECDE9088CFA147D3AD77014B3E3EC4E80055F36103AE3C2E4597B34C7FF315E4C7</vt:lpwstr>
  </property>
</Properties>
</file>