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activeTab="2"/>
  </bookViews>
  <sheets>
    <sheet name="Luottoyhteisöt" sheetId="2" r:id="rId1"/>
    <sheet name="Kreditföretag" sheetId="3" r:id="rId2"/>
    <sheet name="Financing institutions" sheetId="4" r:id="rId3"/>
    <sheet name="Tiedot" sheetId="1" r:id="rId4"/>
    <sheet name="Sheet1" sheetId="5" r:id="rId5"/>
  </sheets>
  <definedNames>
    <definedName name="AlaOtsikko" localSheetId="2">'Financing institutions'!$B$2</definedName>
    <definedName name="AlaOtsikko" localSheetId="1">Kreditföretag!$B$2</definedName>
    <definedName name="AlaOtsikko">Luottoyhteisöt!$A$2</definedName>
    <definedName name="PivotAlue_en">'Financing institutions'!$A$2:$AC$48</definedName>
    <definedName name="PivotAlue_fi">Luottoyhteisöt!$A$2:$AC$48</definedName>
    <definedName name="PivotAlue_sv">Kreditföretag!$A$2:$AC$48</definedName>
    <definedName name="YlaOtsikko" localSheetId="2">'Financing institutions'!$B$1</definedName>
    <definedName name="YlaOtsikko" localSheetId="1">Kreditföretag!$B$1</definedName>
    <definedName name="YlaOtsikko">Luottoyhteisöt!$A$1</definedName>
  </definedNames>
  <calcPr calcId="152511"/>
  <pivotCaches>
    <pivotCache cacheId="32"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0" i="1" l="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338" i="1"/>
  <c r="D380" i="1"/>
  <c r="D422" i="1"/>
  <c r="D504" i="1"/>
  <c r="D588" i="1"/>
  <c r="D630" i="1"/>
  <c r="D546" i="1"/>
  <c r="D672" i="1"/>
  <c r="D339" i="1"/>
  <c r="D381" i="1"/>
  <c r="D423" i="1"/>
  <c r="D505" i="1"/>
  <c r="D589" i="1"/>
  <c r="D631" i="1"/>
  <c r="D547" i="1"/>
  <c r="D67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2" i="1"/>
  <c r="D44" i="1"/>
  <c r="D86" i="1"/>
  <c r="D128" i="1"/>
  <c r="D252" i="1"/>
  <c r="D294" i="1"/>
  <c r="D210" i="1"/>
  <c r="D336" i="1"/>
  <c r="D3" i="1"/>
  <c r="D45" i="1"/>
  <c r="D87" i="1"/>
  <c r="D129" i="1"/>
  <c r="D253" i="1"/>
  <c r="D295" i="1"/>
  <c r="D211" i="1"/>
  <c r="D337"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338" i="1"/>
  <c r="C380" i="1"/>
  <c r="C422" i="1"/>
  <c r="C504" i="1"/>
  <c r="C588" i="1"/>
  <c r="C630" i="1"/>
  <c r="C546" i="1"/>
  <c r="C672" i="1"/>
  <c r="C339" i="1"/>
  <c r="C381" i="1"/>
  <c r="C423" i="1"/>
  <c r="C505" i="1"/>
  <c r="C589" i="1"/>
  <c r="C631" i="1"/>
  <c r="C547" i="1"/>
  <c r="C67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2" i="1"/>
  <c r="C44" i="1"/>
  <c r="C86" i="1"/>
  <c r="C128" i="1"/>
  <c r="C252" i="1"/>
  <c r="C294" i="1"/>
  <c r="C210" i="1"/>
  <c r="C336" i="1"/>
  <c r="C3" i="1"/>
  <c r="C45" i="1"/>
  <c r="C87" i="1"/>
  <c r="C129" i="1"/>
  <c r="C253" i="1"/>
  <c r="C295" i="1"/>
  <c r="C211" i="1"/>
  <c r="C337" i="1"/>
</calcChain>
</file>

<file path=xl/sharedStrings.xml><?xml version="1.0" encoding="utf-8"?>
<sst xmlns="http://schemas.openxmlformats.org/spreadsheetml/2006/main" count="1663" uniqueCount="161">
  <si>
    <t>Järjestys</t>
  </si>
  <si>
    <t>Laitos</t>
  </si>
  <si>
    <t>Ajankohta</t>
  </si>
  <si>
    <t>Arvo</t>
  </si>
  <si>
    <t>Aktia Hypoteekkipankki Oyj</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</si>
  <si>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</si>
  <si>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</si>
  <si>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</si>
  <si>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</si>
  <si>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</si>
  <si>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</si>
  <si>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</si>
  <si>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</si>
  <si>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</si>
  <si>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</si>
  <si>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</si>
  <si>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</si>
  <si>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</si>
  <si>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</si>
  <si>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 xml:space="preserve">Johdannaiset </t>
  </si>
  <si>
    <t>Taseen muut varat yhteensä</t>
  </si>
  <si>
    <t>VASTAAVAA YHTEENSÄ</t>
  </si>
  <si>
    <t>Talletukset luottolaitoksilta</t>
  </si>
  <si>
    <t>Talletukset yleisöltä ja julkisyhteisöiltä</t>
  </si>
  <si>
    <t>Yleiseen liikkeeseen lasketut velkakirjat</t>
  </si>
  <si>
    <t>Johdannaiset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</si>
  <si>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</si>
  <si>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</si>
  <si>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</si>
  <si>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</si>
  <si>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</si>
  <si>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</si>
  <si>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</si>
  <si>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ei tietoa</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</si>
  <si>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</si>
  <si>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</si>
  <si>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</si>
  <si>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</si>
  <si>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</si>
  <si>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</si>
  <si>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</si>
  <si>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</si>
  <si>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</si>
  <si>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</si>
  <si>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</si>
  <si>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</si>
  <si>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Handelsbanken Rahoitus Oyj</t>
  </si>
  <si>
    <t>Kuntarahoitus Oyj</t>
  </si>
  <si>
    <t>Nordea Rahoitus Suomi Oy</t>
  </si>
  <si>
    <t>OP-Asuntoluottopankki Oyj</t>
  </si>
  <si>
    <t>OP-Korttiyhtiö Oyj</t>
  </si>
  <si>
    <t>Suomen Hypoteekkiyhdistys</t>
  </si>
  <si>
    <t>Koko pääoman tuotto (ROA), %</t>
  </si>
  <si>
    <t>Oman pääoman tuotto (ROE), %</t>
  </si>
  <si>
    <t>Rivivalinta</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</si>
  <si>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</si>
  <si>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</si>
  <si>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</si>
  <si>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</si>
  <si>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</si>
  <si>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</si>
  <si>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</si>
  <si>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</si>
  <si>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</si>
  <si>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</si>
  <si>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</si>
  <si>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</si>
  <si>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</si>
  <si>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</si>
  <si>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</si>
  <si>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</si>
  <si>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</si>
  <si>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</si>
  <si>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</si>
  <si>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</si>
  <si>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</si>
  <si>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</si>
  <si>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</si>
  <si>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</si>
  <si>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</si>
  <si>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</si>
  <si>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</si>
  <si>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</si>
  <si>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</si>
  <si>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</si>
  <si>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</si>
  <si>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</si>
  <si>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</si>
  <si>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</si>
  <si>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</si>
  <si>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</si>
  <si>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</si>
  <si>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</si>
  <si>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</si>
  <si>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</si>
  <si>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</si>
  <si>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</si>
  <si>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</si>
  <si>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</si>
  <si>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</si>
  <si>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</si>
  <si>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</si>
  <si>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</si>
  <si>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</si>
  <si>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</si>
  <si>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</si>
  <si>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</si>
  <si>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</si>
  <si>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</si>
  <si>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</si>
  <si>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</si>
  <si>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</si>
  <si>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</si>
  <si>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</si>
  <si>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</si>
  <si>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</si>
  <si>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</si>
  <si>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</si>
  <si>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</si>
  <si>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</si>
  <si>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</si>
  <si>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</si>
  <si>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</si>
  <si>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</si>
  <si>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</si>
  <si>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</si>
  <si>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</si>
  <si>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</si>
  <si>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</si>
  <si>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</si>
  <si>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</si>
  <si>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</si>
  <si>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</si>
  <si>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</si>
  <si>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</si>
  <si>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</si>
  <si>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</si>
  <si>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</si>
  <si>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</si>
  <si>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</si>
  <si>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</si>
  <si>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</si>
  <si>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</si>
  <si>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</si>
  <si>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</si>
  <si>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</si>
  <si>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</si>
  <si>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</si>
  <si>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</si>
  <si>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</si>
  <si>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Periodens resultat är dividerat med eget kapital / total tillgångar i slutet av perioden</t>
  </si>
  <si>
    <t>Profit / loss for the year has been divided by the total assets / total equity at the end of the financial year</t>
  </si>
  <si>
    <t>OP Asiakaspalvelut Oy</t>
  </si>
  <si>
    <t>Selektion</t>
  </si>
  <si>
    <t>Selection</t>
  </si>
  <si>
    <t>Huomioitavaa:</t>
  </si>
  <si>
    <t>*Luottoyhteisöjen luvut perustuvat FINREP ja COREP -viranomaisraportteihin. Tuloslaskelman ja taseen luvut (FINREP) sekä vakavaraisuuden luvut (COREP) ovat tässä taulukossa soolotason lukuja.</t>
  </si>
  <si>
    <t>Remarks:</t>
  </si>
  <si>
    <t>Anmärkningar:</t>
  </si>
  <si>
    <t>*Financing institution figures are based on FINREP and COREP reports. The figures in the income statement and balance sheet (FINREP) and the solvency items (COREP) are presented at solo level in this table.</t>
  </si>
  <si>
    <t>*Kreditföretagens siffror bygger på FINREP och COREP -myndighetsrapporterna. Siffrorna i resultaträkningen och balansräkningen (FINREP) och kapitaltäckningen (COREP) presenteras på solo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</si>
</sst>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
  </numFmts>
  <fonts count="8"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b/>
      <sz val="12"/>
      <color rgb="FF003882"/>
      <name val="Arial"/>
      <family val="2"/>
    </font>
    <font>
      <sz val="10"/>
      <name val="Arial"/>
      <family val="2"/>
    </font>
    <font>
      <sz val="10"/>
      <color theme="1"/>
      <name val="Arial"/>
      <family val="2"/>
      <scheme val="minor"/>
    </font>
    <font>
      <b/>
      <sz val="11"/>
      <color theme="1"/>
      <name val="Arial"/>
      <family val="2"/>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3" fillId="0" borderId="0" xfId="0" applyFont="1"/>
    <xf numFmtId="0" fontId="3"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4" fillId="0" borderId="0" xfId="0" applyFont="1" applyAlignment="1">
      <alignment vertical="center"/>
    </xf>
    <xf numFmtId="0" fontId="5" fillId="0" borderId="0" xfId="0" applyFont="1" applyAlignment="1">
      <alignment horizontal="left" vertical="center" wrapText="1"/>
    </xf>
    <xf numFmtId="0" fontId="6" fillId="0" borderId="7" xfId="0" applyFont="1" applyBorder="1" applyAlignment="1">
      <alignment wrapText="1"/>
    </xf>
    <xf numFmtId="3" fontId="6" fillId="0" borderId="7" xfId="0" applyNumberFormat="1" applyFont="1" applyBorder="1"/>
    <xf numFmtId="0" fontId="0" fillId="0" borderId="0" xfId="0" pivotButton="1" applyBorder="1"/>
    <xf numFmtId="0" fontId="0" fillId="0" borderId="0" xfId="0" applyBorder="1"/>
    <xf numFmtId="14" fontId="6" fillId="0" borderId="0" xfId="0" applyNumberFormat="1" applyFont="1" applyBorder="1" applyAlignment="1">
      <alignment horizontal="right"/>
    </xf>
    <xf numFmtId="0" fontId="0" fillId="0" borderId="8" xfId="0" pivotButton="1" applyBorder="1"/>
    <xf numFmtId="0" fontId="0" fillId="0" borderId="8" xfId="0" pivotButton="1" applyBorder="1" applyAlignment="1">
      <alignment horizontal="center"/>
    </xf>
    <xf numFmtId="0" fontId="0" fillId="0" borderId="8" xfId="0" applyBorder="1"/>
    <xf numFmtId="0" fontId="6" fillId="0" borderId="7" xfId="0" applyFont="1" applyBorder="1" applyAlignment="1">
      <alignment horizontal="right" wrapText="1"/>
    </xf>
    <xf numFmtId="14" fontId="6" fillId="0" borderId="7" xfId="0" applyNumberFormat="1" applyFont="1" applyBorder="1" applyAlignment="1">
      <alignment horizontal="right"/>
    </xf>
    <xf numFmtId="164" fontId="6" fillId="0" borderId="7" xfId="0" applyNumberFormat="1" applyFont="1" applyBorder="1"/>
    <xf numFmtId="0" fontId="6" fillId="2" borderId="0" xfId="0" applyFont="1" applyFill="1"/>
    <xf numFmtId="14" fontId="6" fillId="0" borderId="0" xfId="0" applyNumberFormat="1" applyFont="1" applyBorder="1"/>
    <xf numFmtId="0" fontId="0" fillId="0" borderId="9" xfId="0" applyBorder="1"/>
    <xf numFmtId="0" fontId="7" fillId="0" borderId="0" xfId="0" applyFont="1"/>
    <xf numFmtId="0" fontId="6" fillId="0" borderId="0" xfId="0" applyFont="1" applyBorder="1"/>
    <xf numFmtId="0" fontId="6" fillId="0" borderId="9" xfId="0" applyFont="1" applyBorder="1"/>
    <xf numFmtId="164" fontId="0" fillId="0" borderId="0" xfId="1" applyNumberFormat="1" applyFont="1"/>
    <xf numFmtId="164" fontId="0" fillId="0" borderId="0" xfId="0" applyNumberFormat="1" applyBorder="1"/>
    <xf numFmtId="164" fontId="6" fillId="0" borderId="0" xfId="0" applyNumberFormat="1" applyFont="1" applyBorder="1"/>
    <xf numFmtId="0" fontId="7" fillId="0" borderId="0" xfId="0" applyFont="1" applyFill="1" applyBorder="1" applyAlignment="1">
      <alignment wrapText="1"/>
    </xf>
    <xf numFmtId="0" fontId="6" fillId="0" borderId="0" xfId="0" applyFont="1" applyFill="1" applyBorder="1" applyAlignment="1">
      <alignment wrapText="1"/>
    </xf>
    <xf numFmtId="0" fontId="6" fillId="0" borderId="0" xfId="0" applyFont="1"/>
    <xf numFmtId="0" fontId="0" fillId="0" borderId="0" xfId="0" applyFill="1"/>
    <xf numFmtId="0" fontId="6" fillId="0" borderId="0" xfId="0" applyFont="1" applyAlignment="1">
      <alignment wrapText="1"/>
    </xf>
    <xf numFmtId="0" fontId="7" fillId="0" borderId="0" xfId="0" applyFont="1" applyFill="1" applyBorder="1"/>
  </cellXfs>
  <cellStyles count="2">
    <cellStyle name="Normal" xfId="0" builtinId="0"/>
    <cellStyle name="Percent" xfId="1" builtinId="5"/>
  </cellStyles>
  <dxfs count="2011">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5"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financing_institutions_2014-2015_e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605737731479" createdVersion="5" refreshedVersion="5" minRefreshableVersion="3" recordCount="672">
  <cacheSource type="worksheet">
    <worksheetSource name="Taulukko1" r:id="rId2"/>
  </cacheSource>
  <cacheFields count="7">
    <cacheField name="Järjestys" numFmtId="0">
      <sharedItems containsSemiMixedTypes="0" containsString="0" containsNumber="1" containsInteger="1" minValue="1" maxValue="42" count="42">
        <n v="27"/>
        <n v="26"/>
        <n v="1"/>
        <n v="2"/>
        <n v="3"/>
        <n v="4"/>
        <n v="5"/>
        <n v="6"/>
        <n v="7"/>
        <n v="8"/>
        <n v="9"/>
        <n v="10"/>
        <n v="11"/>
        <n v="12"/>
        <n v="13"/>
        <n v="14"/>
        <n v="15"/>
        <n v="16"/>
        <n v="17"/>
        <n v="18"/>
        <n v="19"/>
        <n v="20"/>
        <n v="22"/>
        <n v="23"/>
        <n v="21"/>
        <n v="24"/>
        <n v="25"/>
        <n v="28"/>
        <n v="29"/>
        <n v="30"/>
        <n v="31"/>
        <n v="32"/>
        <n v="33"/>
        <n v="34"/>
        <n v="35"/>
        <n v="36"/>
        <n v="37"/>
        <n v="38"/>
        <n v="39"/>
        <n v="40"/>
        <n v="41"/>
        <n v="42"/>
      </sharedItems>
    </cacheField>
    <cacheField name="Rivivalinta" numFmtId="0">
      <sharedItems count="42">
        <s v="Koko pääoman tuotto (ROA), %"/>
        <s v="Oman pääoman tuotto (ROE), %"/>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haredItems>
    </cacheField>
    <cacheField name="Selektion" numFmtId="0">
      <sharedItems count="42">
        <s v="Avkastning på total tillgångar (ROA), %"/>
        <s v="Avkastning på eget kapital (ROE), %"/>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haredItems>
    </cacheField>
    <cacheField name="Selection" numFmtId="0">
      <sharedItems count="42">
        <s v="Return on total assets (ROA), %"/>
        <s v="Return on equity (ROE), %"/>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haredItems>
    </cacheField>
    <cacheField name="Laitos" numFmtId="0">
      <sharedItems count="8">
        <s v="Aktia Hypoteekkipankki Oyj"/>
        <s v="Handelsbanken Rahoitus Oyj"/>
        <s v="Kuntarahoitus Oyj"/>
        <s v="Nordea Rahoitus Suomi Oy"/>
        <s v="OP Asiakaspalvelut Oy"/>
        <s v="OP-Asuntoluottopankki Oyj"/>
        <s v="OP-Korttiyhtiö Oyj"/>
        <s v="Suomen Hypoteekkiyhdistys"/>
      </sharedItems>
    </cacheField>
    <cacheField name="Ajankohta" numFmtId="14">
      <sharedItems containsSemiMixedTypes="0" containsNonDate="0" containsDate="1" containsString="0" minDate="2014-12-31T00:00:00" maxDate="2016-01-01T00:00:00" count="2">
        <d v="2014-12-31T00:00:00"/>
        <d v="2015-12-31T00:00:00"/>
      </sharedItems>
    </cacheField>
    <cacheField name="Arvo" numFmtId="0">
      <sharedItems containsBlank="1" containsMixedTypes="1" containsNumber="1" minValue="-43361.368000000002" maxValue="33888086.27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2">
  <r>
    <x v="0"/>
    <x v="0"/>
    <x v="0"/>
    <x v="0"/>
    <x v="0"/>
    <x v="0"/>
    <n v="1.9534567062471889E-3"/>
  </r>
  <r>
    <x v="1"/>
    <x v="1"/>
    <x v="1"/>
    <x v="1"/>
    <x v="0"/>
    <x v="0"/>
    <n v="3.8519885585035052E-2"/>
  </r>
  <r>
    <x v="2"/>
    <x v="2"/>
    <x v="2"/>
    <x v="2"/>
    <x v="0"/>
    <x v="0"/>
    <n v="7500.4403599999996"/>
  </r>
  <r>
    <x v="3"/>
    <x v="3"/>
    <x v="3"/>
    <x v="3"/>
    <x v="0"/>
    <x v="0"/>
    <n v="75.545270000000485"/>
  </r>
  <r>
    <x v="4"/>
    <x v="4"/>
    <x v="4"/>
    <x v="4"/>
    <x v="0"/>
    <x v="0"/>
    <n v="4558.6949100000002"/>
  </r>
  <r>
    <x v="5"/>
    <x v="5"/>
    <x v="5"/>
    <x v="5"/>
    <x v="0"/>
    <x v="0"/>
    <n v="4483.1496399999996"/>
  </r>
  <r>
    <x v="6"/>
    <x v="6"/>
    <x v="6"/>
    <x v="6"/>
    <x v="0"/>
    <x v="0"/>
    <n v="870.54200000000003"/>
  </r>
  <r>
    <x v="7"/>
    <x v="7"/>
    <x v="7"/>
    <x v="7"/>
    <x v="0"/>
    <x v="0"/>
    <n v="5.1181700000000001"/>
  </r>
  <r>
    <x v="8"/>
    <x v="8"/>
    <x v="8"/>
    <x v="8"/>
    <x v="0"/>
    <x v="0"/>
    <n v="8451.6457999999984"/>
  </r>
  <r>
    <x v="9"/>
    <x v="9"/>
    <x v="9"/>
    <x v="9"/>
    <x v="0"/>
    <x v="0"/>
    <n v="2130.4029700000001"/>
  </r>
  <r>
    <x v="10"/>
    <x v="10"/>
    <x v="10"/>
    <x v="10"/>
    <x v="0"/>
    <x v="0"/>
    <m/>
  </r>
  <r>
    <x v="11"/>
    <x v="11"/>
    <x v="11"/>
    <x v="11"/>
    <x v="0"/>
    <x v="0"/>
    <n v="6321.2428300000001"/>
  </r>
  <r>
    <x v="12"/>
    <x v="12"/>
    <x v="12"/>
    <x v="12"/>
    <x v="0"/>
    <x v="0"/>
    <n v="81766.787260000012"/>
  </r>
  <r>
    <x v="13"/>
    <x v="13"/>
    <x v="13"/>
    <x v="13"/>
    <x v="0"/>
    <x v="0"/>
    <n v="121065.71899999998"/>
  </r>
  <r>
    <x v="14"/>
    <x v="14"/>
    <x v="14"/>
    <x v="14"/>
    <x v="0"/>
    <x v="0"/>
    <n v="1943127.7427399999"/>
  </r>
  <r>
    <x v="15"/>
    <x v="15"/>
    <x v="15"/>
    <x v="15"/>
    <x v="0"/>
    <x v="0"/>
    <n v="10006.2325"/>
  </r>
  <r>
    <x v="16"/>
    <x v="16"/>
    <x v="16"/>
    <x v="16"/>
    <x v="0"/>
    <x v="0"/>
    <n v="61674.649850000002"/>
  </r>
  <r>
    <x v="17"/>
    <x v="17"/>
    <x v="17"/>
    <x v="17"/>
    <x v="0"/>
    <x v="0"/>
    <n v="14497.110259999894"/>
  </r>
  <r>
    <x v="18"/>
    <x v="18"/>
    <x v="18"/>
    <x v="18"/>
    <x v="0"/>
    <x v="0"/>
    <n v="2232138.2416099999"/>
  </r>
  <r>
    <x v="19"/>
    <x v="19"/>
    <x v="19"/>
    <x v="19"/>
    <x v="0"/>
    <x v="0"/>
    <n v="314579.83301999996"/>
  </r>
  <r>
    <x v="20"/>
    <x v="20"/>
    <x v="20"/>
    <x v="20"/>
    <x v="0"/>
    <x v="0"/>
    <n v="1432.3811799999999"/>
  </r>
  <r>
    <x v="21"/>
    <x v="21"/>
    <x v="21"/>
    <x v="21"/>
    <x v="0"/>
    <x v="0"/>
    <n v="1681235.97028"/>
  </r>
  <r>
    <x v="22"/>
    <x v="22"/>
    <x v="22"/>
    <x v="22"/>
    <x v="0"/>
    <x v="0"/>
    <n v="15401.698039999999"/>
  </r>
  <r>
    <x v="23"/>
    <x v="23"/>
    <x v="23"/>
    <x v="23"/>
    <x v="0"/>
    <x v="0"/>
    <n v="136223.52824000001"/>
  </r>
  <r>
    <x v="24"/>
    <x v="24"/>
    <x v="24"/>
    <x v="24"/>
    <x v="0"/>
    <x v="0"/>
    <n v="83264.830849999722"/>
  </r>
  <r>
    <x v="25"/>
    <x v="25"/>
    <x v="25"/>
    <x v="25"/>
    <x v="0"/>
    <x v="0"/>
    <n v="2232138.2416099994"/>
  </r>
  <r>
    <x v="26"/>
    <x v="26"/>
    <x v="26"/>
    <x v="26"/>
    <x v="0"/>
    <x v="0"/>
    <m/>
  </r>
  <r>
    <x v="27"/>
    <x v="27"/>
    <x v="27"/>
    <x v="27"/>
    <x v="0"/>
    <x v="0"/>
    <n v="0.21757403576614276"/>
  </r>
  <r>
    <x v="28"/>
    <x v="28"/>
    <x v="28"/>
    <x v="28"/>
    <x v="0"/>
    <x v="0"/>
    <m/>
  </r>
  <r>
    <x v="29"/>
    <x v="29"/>
    <x v="29"/>
    <x v="29"/>
    <x v="0"/>
    <x v="0"/>
    <s v="ei tietoa"/>
  </r>
  <r>
    <x v="30"/>
    <x v="30"/>
    <x v="30"/>
    <x v="30"/>
    <x v="0"/>
    <x v="0"/>
    <n v="135905.30124"/>
  </r>
  <r>
    <x v="31"/>
    <x v="31"/>
    <x v="31"/>
    <x v="31"/>
    <x v="0"/>
    <x v="0"/>
    <n v="135905.30124"/>
  </r>
  <r>
    <x v="32"/>
    <x v="32"/>
    <x v="32"/>
    <x v="32"/>
    <x v="0"/>
    <x v="0"/>
    <m/>
  </r>
  <r>
    <x v="33"/>
    <x v="33"/>
    <x v="33"/>
    <x v="33"/>
    <x v="0"/>
    <x v="0"/>
    <m/>
  </r>
  <r>
    <x v="34"/>
    <x v="34"/>
    <x v="34"/>
    <x v="34"/>
    <x v="0"/>
    <x v="0"/>
    <n v="0.19584880629022922"/>
  </r>
  <r>
    <x v="35"/>
    <x v="35"/>
    <x v="35"/>
    <x v="35"/>
    <x v="0"/>
    <x v="0"/>
    <n v="0.19584880629022922"/>
  </r>
  <r>
    <x v="36"/>
    <x v="36"/>
    <x v="36"/>
    <x v="36"/>
    <x v="0"/>
    <x v="0"/>
    <n v="0.19584880629022922"/>
  </r>
  <r>
    <x v="37"/>
    <x v="37"/>
    <x v="37"/>
    <x v="37"/>
    <x v="0"/>
    <x v="0"/>
    <n v="693929.68900000001"/>
  </r>
  <r>
    <x v="38"/>
    <x v="38"/>
    <x v="38"/>
    <x v="38"/>
    <x v="0"/>
    <x v="0"/>
    <n v="676226.96799999999"/>
  </r>
  <r>
    <x v="39"/>
    <x v="39"/>
    <x v="39"/>
    <x v="39"/>
    <x v="0"/>
    <x v="0"/>
    <m/>
  </r>
  <r>
    <x v="40"/>
    <x v="40"/>
    <x v="40"/>
    <x v="40"/>
    <x v="0"/>
    <x v="0"/>
    <n v="11280.95"/>
  </r>
  <r>
    <x v="41"/>
    <x v="41"/>
    <x v="41"/>
    <x v="41"/>
    <x v="0"/>
    <x v="0"/>
    <n v="6421.7709999999997"/>
  </r>
  <r>
    <x v="0"/>
    <x v="0"/>
    <x v="0"/>
    <x v="0"/>
    <x v="1"/>
    <x v="0"/>
    <n v="3.4919299465917562E-2"/>
  </r>
  <r>
    <x v="1"/>
    <x v="1"/>
    <x v="1"/>
    <x v="1"/>
    <x v="1"/>
    <x v="0"/>
    <n v="7.3181646439663323E-2"/>
  </r>
  <r>
    <x v="2"/>
    <x v="2"/>
    <x v="2"/>
    <x v="2"/>
    <x v="1"/>
    <x v="0"/>
    <n v="22994"/>
  </r>
  <r>
    <x v="3"/>
    <x v="3"/>
    <x v="3"/>
    <x v="3"/>
    <x v="1"/>
    <x v="0"/>
    <n v="14253"/>
  </r>
  <r>
    <x v="4"/>
    <x v="4"/>
    <x v="4"/>
    <x v="4"/>
    <x v="1"/>
    <x v="0"/>
    <n v="16061"/>
  </r>
  <r>
    <x v="5"/>
    <x v="5"/>
    <x v="5"/>
    <x v="5"/>
    <x v="1"/>
    <x v="0"/>
    <n v="1808"/>
  </r>
  <r>
    <x v="6"/>
    <x v="6"/>
    <x v="6"/>
    <x v="6"/>
    <x v="1"/>
    <x v="0"/>
    <m/>
  </r>
  <r>
    <x v="7"/>
    <x v="7"/>
    <x v="7"/>
    <x v="7"/>
    <x v="1"/>
    <x v="0"/>
    <n v="635"/>
  </r>
  <r>
    <x v="8"/>
    <x v="8"/>
    <x v="8"/>
    <x v="8"/>
    <x v="1"/>
    <x v="0"/>
    <n v="37882"/>
  </r>
  <r>
    <x v="9"/>
    <x v="9"/>
    <x v="9"/>
    <x v="9"/>
    <x v="1"/>
    <x v="0"/>
    <n v="20090"/>
  </r>
  <r>
    <x v="10"/>
    <x v="10"/>
    <x v="10"/>
    <x v="10"/>
    <x v="1"/>
    <x v="0"/>
    <n v="715"/>
  </r>
  <r>
    <x v="11"/>
    <x v="11"/>
    <x v="11"/>
    <x v="11"/>
    <x v="1"/>
    <x v="0"/>
    <n v="17077"/>
  </r>
  <r>
    <x v="12"/>
    <x v="12"/>
    <x v="12"/>
    <x v="12"/>
    <x v="1"/>
    <x v="0"/>
    <n v="5006"/>
  </r>
  <r>
    <x v="13"/>
    <x v="13"/>
    <x v="13"/>
    <x v="13"/>
    <x v="1"/>
    <x v="0"/>
    <n v="332"/>
  </r>
  <r>
    <x v="14"/>
    <x v="14"/>
    <x v="14"/>
    <x v="14"/>
    <x v="1"/>
    <x v="0"/>
    <n v="373867"/>
  </r>
  <r>
    <x v="15"/>
    <x v="15"/>
    <x v="15"/>
    <x v="15"/>
    <x v="1"/>
    <x v="0"/>
    <m/>
  </r>
  <r>
    <x v="16"/>
    <x v="16"/>
    <x v="16"/>
    <x v="16"/>
    <x v="1"/>
    <x v="0"/>
    <m/>
  </r>
  <r>
    <x v="17"/>
    <x v="17"/>
    <x v="17"/>
    <x v="17"/>
    <x v="1"/>
    <x v="0"/>
    <n v="16828"/>
  </r>
  <r>
    <x v="18"/>
    <x v="18"/>
    <x v="18"/>
    <x v="18"/>
    <x v="1"/>
    <x v="0"/>
    <n v="396033"/>
  </r>
  <r>
    <x v="19"/>
    <x v="19"/>
    <x v="19"/>
    <x v="19"/>
    <x v="1"/>
    <x v="0"/>
    <n v="194700"/>
  </r>
  <r>
    <x v="20"/>
    <x v="20"/>
    <x v="20"/>
    <x v="20"/>
    <x v="1"/>
    <x v="0"/>
    <m/>
  </r>
  <r>
    <x v="21"/>
    <x v="21"/>
    <x v="21"/>
    <x v="21"/>
    <x v="1"/>
    <x v="0"/>
    <m/>
  </r>
  <r>
    <x v="22"/>
    <x v="22"/>
    <x v="22"/>
    <x v="22"/>
    <x v="1"/>
    <x v="0"/>
    <m/>
  </r>
  <r>
    <x v="23"/>
    <x v="23"/>
    <x v="23"/>
    <x v="23"/>
    <x v="1"/>
    <x v="0"/>
    <n v="193418"/>
  </r>
  <r>
    <x v="24"/>
    <x v="24"/>
    <x v="24"/>
    <x v="24"/>
    <x v="1"/>
    <x v="0"/>
    <n v="7915"/>
  </r>
  <r>
    <x v="25"/>
    <x v="25"/>
    <x v="25"/>
    <x v="25"/>
    <x v="1"/>
    <x v="0"/>
    <n v="396033"/>
  </r>
  <r>
    <x v="26"/>
    <x v="26"/>
    <x v="26"/>
    <x v="26"/>
    <x v="1"/>
    <x v="0"/>
    <n v="343527"/>
  </r>
  <r>
    <x v="27"/>
    <x v="27"/>
    <x v="27"/>
    <x v="27"/>
    <x v="1"/>
    <x v="0"/>
    <n v="0.53033102792883169"/>
  </r>
  <r>
    <x v="28"/>
    <x v="28"/>
    <x v="28"/>
    <x v="28"/>
    <x v="1"/>
    <x v="0"/>
    <n v="5.2608512071149499E-2"/>
  </r>
  <r>
    <x v="29"/>
    <x v="29"/>
    <x v="29"/>
    <x v="29"/>
    <x v="1"/>
    <x v="0"/>
    <n v="0.35212841613329271"/>
  </r>
  <r>
    <x v="30"/>
    <x v="30"/>
    <x v="30"/>
    <x v="30"/>
    <x v="1"/>
    <x v="0"/>
    <n v="179763.106"/>
  </r>
  <r>
    <x v="31"/>
    <x v="31"/>
    <x v="31"/>
    <x v="31"/>
    <x v="1"/>
    <x v="0"/>
    <n v="179763.106"/>
  </r>
  <r>
    <x v="32"/>
    <x v="32"/>
    <x v="32"/>
    <x v="32"/>
    <x v="1"/>
    <x v="0"/>
    <m/>
  </r>
  <r>
    <x v="33"/>
    <x v="33"/>
    <x v="33"/>
    <x v="33"/>
    <x v="1"/>
    <x v="0"/>
    <m/>
  </r>
  <r>
    <x v="34"/>
    <x v="34"/>
    <x v="34"/>
    <x v="34"/>
    <x v="1"/>
    <x v="0"/>
    <n v="0.55483151985996315"/>
  </r>
  <r>
    <x v="35"/>
    <x v="35"/>
    <x v="35"/>
    <x v="35"/>
    <x v="1"/>
    <x v="0"/>
    <n v="0.55483151985996315"/>
  </r>
  <r>
    <x v="36"/>
    <x v="36"/>
    <x v="36"/>
    <x v="36"/>
    <x v="1"/>
    <x v="0"/>
    <n v="0.55483151985996315"/>
  </r>
  <r>
    <x v="37"/>
    <x v="37"/>
    <x v="37"/>
    <x v="37"/>
    <x v="1"/>
    <x v="0"/>
    <n v="323995.84299999999"/>
  </r>
  <r>
    <x v="38"/>
    <x v="38"/>
    <x v="38"/>
    <x v="38"/>
    <x v="1"/>
    <x v="0"/>
    <n v="264470.44300000003"/>
  </r>
  <r>
    <x v="39"/>
    <x v="39"/>
    <x v="39"/>
    <x v="39"/>
    <x v="1"/>
    <x v="0"/>
    <m/>
  </r>
  <r>
    <x v="40"/>
    <x v="40"/>
    <x v="40"/>
    <x v="40"/>
    <x v="1"/>
    <x v="0"/>
    <n v="59525.4"/>
  </r>
  <r>
    <x v="41"/>
    <x v="41"/>
    <x v="41"/>
    <x v="41"/>
    <x v="1"/>
    <x v="0"/>
    <m/>
  </r>
  <r>
    <x v="0"/>
    <x v="0"/>
    <x v="0"/>
    <x v="0"/>
    <x v="2"/>
    <x v="0"/>
    <n v="3.8907215467742627E-4"/>
  </r>
  <r>
    <x v="1"/>
    <x v="1"/>
    <x v="1"/>
    <x v="1"/>
    <x v="2"/>
    <x v="0"/>
    <n v="6.9010972214019917E-2"/>
  </r>
  <r>
    <x v="2"/>
    <x v="2"/>
    <x v="2"/>
    <x v="2"/>
    <x v="2"/>
    <x v="0"/>
    <n v="160008"/>
  </r>
  <r>
    <x v="3"/>
    <x v="3"/>
    <x v="3"/>
    <x v="3"/>
    <x v="2"/>
    <x v="0"/>
    <n v="-1180"/>
  </r>
  <r>
    <x v="4"/>
    <x v="4"/>
    <x v="4"/>
    <x v="4"/>
    <x v="2"/>
    <x v="0"/>
    <n v="2651"/>
  </r>
  <r>
    <x v="5"/>
    <x v="5"/>
    <x v="5"/>
    <x v="5"/>
    <x v="2"/>
    <x v="0"/>
    <n v="3831"/>
  </r>
  <r>
    <x v="6"/>
    <x v="6"/>
    <x v="6"/>
    <x v="6"/>
    <x v="2"/>
    <x v="0"/>
    <n v="4611"/>
  </r>
  <r>
    <x v="7"/>
    <x v="7"/>
    <x v="7"/>
    <x v="7"/>
    <x v="2"/>
    <x v="0"/>
    <n v="49"/>
  </r>
  <r>
    <x v="8"/>
    <x v="8"/>
    <x v="8"/>
    <x v="8"/>
    <x v="2"/>
    <x v="0"/>
    <n v="163488"/>
  </r>
  <r>
    <x v="9"/>
    <x v="9"/>
    <x v="9"/>
    <x v="9"/>
    <x v="2"/>
    <x v="0"/>
    <n v="19737"/>
  </r>
  <r>
    <x v="10"/>
    <x v="10"/>
    <x v="10"/>
    <x v="10"/>
    <x v="2"/>
    <x v="0"/>
    <m/>
  </r>
  <r>
    <x v="11"/>
    <x v="11"/>
    <x v="11"/>
    <x v="11"/>
    <x v="2"/>
    <x v="0"/>
    <n v="143751"/>
  </r>
  <r>
    <x v="12"/>
    <x v="12"/>
    <x v="12"/>
    <x v="12"/>
    <x v="2"/>
    <x v="0"/>
    <n v="788351"/>
  </r>
  <r>
    <x v="13"/>
    <x v="13"/>
    <x v="13"/>
    <x v="13"/>
    <x v="2"/>
    <x v="0"/>
    <n v="876023"/>
  </r>
  <r>
    <x v="14"/>
    <x v="14"/>
    <x v="14"/>
    <x v="14"/>
    <x v="2"/>
    <x v="0"/>
    <n v="19073792"/>
  </r>
  <r>
    <x v="15"/>
    <x v="15"/>
    <x v="15"/>
    <x v="15"/>
    <x v="2"/>
    <x v="0"/>
    <n v="6464150"/>
  </r>
  <r>
    <x v="16"/>
    <x v="16"/>
    <x v="16"/>
    <x v="16"/>
    <x v="2"/>
    <x v="0"/>
    <n v="2468639"/>
  </r>
  <r>
    <x v="17"/>
    <x v="17"/>
    <x v="17"/>
    <x v="17"/>
    <x v="2"/>
    <x v="0"/>
    <n v="337365"/>
  </r>
  <r>
    <x v="18"/>
    <x v="18"/>
    <x v="18"/>
    <x v="18"/>
    <x v="2"/>
    <x v="0"/>
    <n v="30008320"/>
  </r>
  <r>
    <x v="19"/>
    <x v="19"/>
    <x v="19"/>
    <x v="19"/>
    <x v="2"/>
    <x v="0"/>
    <n v="1641463"/>
  </r>
  <r>
    <x v="20"/>
    <x v="20"/>
    <x v="20"/>
    <x v="20"/>
    <x v="2"/>
    <x v="0"/>
    <n v="2693255"/>
  </r>
  <r>
    <x v="21"/>
    <x v="21"/>
    <x v="21"/>
    <x v="21"/>
    <x v="2"/>
    <x v="0"/>
    <n v="23191582"/>
  </r>
  <r>
    <x v="22"/>
    <x v="22"/>
    <x v="22"/>
    <x v="22"/>
    <x v="2"/>
    <x v="0"/>
    <n v="982240"/>
  </r>
  <r>
    <x v="23"/>
    <x v="23"/>
    <x v="23"/>
    <x v="23"/>
    <x v="2"/>
    <x v="0"/>
    <n v="168100"/>
  </r>
  <r>
    <x v="24"/>
    <x v="24"/>
    <x v="24"/>
    <x v="24"/>
    <x v="2"/>
    <x v="0"/>
    <n v="1331680"/>
  </r>
  <r>
    <x v="25"/>
    <x v="25"/>
    <x v="25"/>
    <x v="25"/>
    <x v="2"/>
    <x v="0"/>
    <n v="30008320"/>
  </r>
  <r>
    <x v="26"/>
    <x v="26"/>
    <x v="26"/>
    <x v="26"/>
    <x v="2"/>
    <x v="0"/>
    <n v="1086059"/>
  </r>
  <r>
    <x v="27"/>
    <x v="27"/>
    <x v="27"/>
    <x v="27"/>
    <x v="2"/>
    <x v="0"/>
    <n v="9.2761708814823693E-2"/>
  </r>
  <r>
    <x v="28"/>
    <x v="28"/>
    <x v="28"/>
    <x v="28"/>
    <x v="2"/>
    <x v="0"/>
    <m/>
  </r>
  <r>
    <x v="29"/>
    <x v="29"/>
    <x v="29"/>
    <x v="29"/>
    <x v="2"/>
    <x v="0"/>
    <s v="ei tietoa"/>
  </r>
  <r>
    <x v="30"/>
    <x v="30"/>
    <x v="30"/>
    <x v="30"/>
    <x v="2"/>
    <x v="0"/>
    <n v="622494.14305999991"/>
  </r>
  <r>
    <x v="31"/>
    <x v="31"/>
    <x v="31"/>
    <x v="31"/>
    <x v="2"/>
    <x v="0"/>
    <n v="555773.30134000001"/>
  </r>
  <r>
    <x v="32"/>
    <x v="32"/>
    <x v="32"/>
    <x v="32"/>
    <x v="2"/>
    <x v="0"/>
    <n v="807.30200000000002"/>
  </r>
  <r>
    <x v="33"/>
    <x v="33"/>
    <x v="33"/>
    <x v="33"/>
    <x v="2"/>
    <x v="0"/>
    <n v="65913.539659999995"/>
  </r>
  <r>
    <x v="34"/>
    <x v="34"/>
    <x v="34"/>
    <x v="34"/>
    <x v="2"/>
    <x v="0"/>
    <n v="0.33567288355361508"/>
  </r>
  <r>
    <x v="35"/>
    <x v="35"/>
    <x v="35"/>
    <x v="35"/>
    <x v="2"/>
    <x v="0"/>
    <n v="0.30012975726125168"/>
  </r>
  <r>
    <x v="36"/>
    <x v="36"/>
    <x v="36"/>
    <x v="36"/>
    <x v="2"/>
    <x v="0"/>
    <n v="0.2996944288436918"/>
  </r>
  <r>
    <x v="37"/>
    <x v="37"/>
    <x v="37"/>
    <x v="37"/>
    <x v="2"/>
    <x v="0"/>
    <n v="1854466.5761199999"/>
  </r>
  <r>
    <x v="38"/>
    <x v="38"/>
    <x v="38"/>
    <x v="38"/>
    <x v="2"/>
    <x v="0"/>
    <n v="1588048.87"/>
  </r>
  <r>
    <x v="39"/>
    <x v="39"/>
    <x v="39"/>
    <x v="39"/>
    <x v="2"/>
    <x v="0"/>
    <n v="73.061999999999998"/>
  </r>
  <r>
    <x v="40"/>
    <x v="40"/>
    <x v="40"/>
    <x v="40"/>
    <x v="2"/>
    <x v="0"/>
    <n v="246515.375"/>
  </r>
  <r>
    <x v="41"/>
    <x v="41"/>
    <x v="41"/>
    <x v="41"/>
    <x v="2"/>
    <x v="0"/>
    <n v="19829.269120000001"/>
  </r>
  <r>
    <x v="0"/>
    <x v="0"/>
    <x v="0"/>
    <x v="0"/>
    <x v="3"/>
    <x v="0"/>
    <n v="2.186490443001475E-2"/>
  </r>
  <r>
    <x v="1"/>
    <x v="1"/>
    <x v="1"/>
    <x v="1"/>
    <x v="3"/>
    <x v="0"/>
    <n v="0.23776945186735943"/>
  </r>
  <r>
    <x v="2"/>
    <x v="2"/>
    <x v="2"/>
    <x v="2"/>
    <x v="3"/>
    <x v="0"/>
    <n v="215516.53"/>
  </r>
  <r>
    <x v="3"/>
    <x v="3"/>
    <x v="3"/>
    <x v="3"/>
    <x v="3"/>
    <x v="0"/>
    <n v="28173.86"/>
  </r>
  <r>
    <x v="4"/>
    <x v="4"/>
    <x v="4"/>
    <x v="4"/>
    <x v="3"/>
    <x v="0"/>
    <n v="97653.86"/>
  </r>
  <r>
    <x v="5"/>
    <x v="5"/>
    <x v="5"/>
    <x v="5"/>
    <x v="3"/>
    <x v="0"/>
    <n v="69480"/>
  </r>
  <r>
    <x v="6"/>
    <x v="6"/>
    <x v="6"/>
    <x v="6"/>
    <x v="3"/>
    <x v="0"/>
    <n v="5640.72"/>
  </r>
  <r>
    <x v="7"/>
    <x v="7"/>
    <x v="7"/>
    <x v="7"/>
    <x v="3"/>
    <x v="0"/>
    <n v="8948.5400000000009"/>
  </r>
  <r>
    <x v="8"/>
    <x v="8"/>
    <x v="8"/>
    <x v="8"/>
    <x v="3"/>
    <x v="0"/>
    <n v="258279.65"/>
  </r>
  <r>
    <x v="9"/>
    <x v="9"/>
    <x v="9"/>
    <x v="9"/>
    <x v="3"/>
    <x v="0"/>
    <n v="52069.49"/>
  </r>
  <r>
    <x v="10"/>
    <x v="10"/>
    <x v="10"/>
    <x v="10"/>
    <x v="3"/>
    <x v="0"/>
    <n v="5908.74"/>
  </r>
  <r>
    <x v="11"/>
    <x v="11"/>
    <x v="11"/>
    <x v="11"/>
    <x v="3"/>
    <x v="0"/>
    <n v="200301.42"/>
  </r>
  <r>
    <x v="12"/>
    <x v="12"/>
    <x v="12"/>
    <x v="12"/>
    <x v="3"/>
    <x v="0"/>
    <n v="1180"/>
  </r>
  <r>
    <x v="13"/>
    <x v="13"/>
    <x v="13"/>
    <x v="13"/>
    <x v="3"/>
    <x v="0"/>
    <n v="8466.84"/>
  </r>
  <r>
    <x v="14"/>
    <x v="14"/>
    <x v="14"/>
    <x v="14"/>
    <x v="3"/>
    <x v="0"/>
    <n v="6737283.4100000001"/>
  </r>
  <r>
    <x v="15"/>
    <x v="15"/>
    <x v="15"/>
    <x v="15"/>
    <x v="3"/>
    <x v="0"/>
    <m/>
  </r>
  <r>
    <x v="16"/>
    <x v="16"/>
    <x v="16"/>
    <x v="16"/>
    <x v="3"/>
    <x v="0"/>
    <m/>
  </r>
  <r>
    <x v="17"/>
    <x v="17"/>
    <x v="17"/>
    <x v="17"/>
    <x v="3"/>
    <x v="0"/>
    <n v="172539.36"/>
  </r>
  <r>
    <x v="18"/>
    <x v="18"/>
    <x v="18"/>
    <x v="18"/>
    <x v="3"/>
    <x v="0"/>
    <n v="6919469.6100000003"/>
  </r>
  <r>
    <x v="19"/>
    <x v="19"/>
    <x v="19"/>
    <x v="19"/>
    <x v="3"/>
    <x v="0"/>
    <n v="5748476.5800000001"/>
  </r>
  <r>
    <x v="20"/>
    <x v="20"/>
    <x v="20"/>
    <x v="20"/>
    <x v="3"/>
    <x v="0"/>
    <n v="3202.56"/>
  </r>
  <r>
    <x v="21"/>
    <x v="21"/>
    <x v="21"/>
    <x v="21"/>
    <x v="3"/>
    <x v="0"/>
    <m/>
  </r>
  <r>
    <x v="22"/>
    <x v="22"/>
    <x v="22"/>
    <x v="22"/>
    <x v="3"/>
    <x v="0"/>
    <m/>
  </r>
  <r>
    <x v="23"/>
    <x v="23"/>
    <x v="23"/>
    <x v="23"/>
    <x v="3"/>
    <x v="0"/>
    <n v="641602.18999999994"/>
  </r>
  <r>
    <x v="24"/>
    <x v="24"/>
    <x v="24"/>
    <x v="24"/>
    <x v="3"/>
    <x v="0"/>
    <n v="526188.28"/>
  </r>
  <r>
    <x v="25"/>
    <x v="25"/>
    <x v="25"/>
    <x v="25"/>
    <x v="3"/>
    <x v="0"/>
    <n v="6919469.6100000003"/>
  </r>
  <r>
    <x v="26"/>
    <x v="26"/>
    <x v="26"/>
    <x v="26"/>
    <x v="3"/>
    <x v="0"/>
    <n v="4831918.9800000004"/>
  </r>
  <r>
    <x v="27"/>
    <x v="27"/>
    <x v="27"/>
    <x v="27"/>
    <x v="3"/>
    <x v="0"/>
    <n v="0.19866354163016714"/>
  </r>
  <r>
    <x v="28"/>
    <x v="28"/>
    <x v="28"/>
    <x v="28"/>
    <x v="3"/>
    <x v="0"/>
    <n v="4.1782302892793541E-2"/>
  </r>
  <r>
    <x v="29"/>
    <x v="29"/>
    <x v="29"/>
    <x v="29"/>
    <x v="3"/>
    <x v="0"/>
    <n v="0.16486682666884248"/>
  </r>
  <r>
    <x v="30"/>
    <x v="30"/>
    <x v="30"/>
    <x v="30"/>
    <x v="3"/>
    <x v="0"/>
    <n v="797240.26853999996"/>
  </r>
  <r>
    <x v="31"/>
    <x v="31"/>
    <x v="31"/>
    <x v="31"/>
    <x v="3"/>
    <x v="0"/>
    <n v="652148.99254000001"/>
  </r>
  <r>
    <x v="32"/>
    <x v="32"/>
    <x v="32"/>
    <x v="32"/>
    <x v="3"/>
    <x v="0"/>
    <m/>
  </r>
  <r>
    <x v="33"/>
    <x v="33"/>
    <x v="33"/>
    <x v="33"/>
    <x v="3"/>
    <x v="0"/>
    <n v="145091.27600000001"/>
  </r>
  <r>
    <x v="34"/>
    <x v="34"/>
    <x v="34"/>
    <x v="34"/>
    <x v="3"/>
    <x v="0"/>
    <n v="0.17805245328882252"/>
  </r>
  <r>
    <x v="35"/>
    <x v="35"/>
    <x v="35"/>
    <x v="35"/>
    <x v="3"/>
    <x v="0"/>
    <n v="0.14564834794939246"/>
  </r>
  <r>
    <x v="36"/>
    <x v="36"/>
    <x v="36"/>
    <x v="36"/>
    <x v="3"/>
    <x v="0"/>
    <n v="0.14564834794939246"/>
  </r>
  <r>
    <x v="37"/>
    <x v="37"/>
    <x v="37"/>
    <x v="37"/>
    <x v="3"/>
    <x v="0"/>
    <n v="4477558.4599599997"/>
  </r>
  <r>
    <x v="38"/>
    <x v="38"/>
    <x v="38"/>
    <x v="38"/>
    <x v="3"/>
    <x v="0"/>
    <n v="4089785.3349600001"/>
  </r>
  <r>
    <x v="39"/>
    <x v="39"/>
    <x v="39"/>
    <x v="39"/>
    <x v="3"/>
    <x v="0"/>
    <m/>
  </r>
  <r>
    <x v="40"/>
    <x v="40"/>
    <x v="40"/>
    <x v="40"/>
    <x v="3"/>
    <x v="0"/>
    <n v="387773.125"/>
  </r>
  <r>
    <x v="41"/>
    <x v="41"/>
    <x v="41"/>
    <x v="41"/>
    <x v="3"/>
    <x v="0"/>
    <m/>
  </r>
  <r>
    <x v="2"/>
    <x v="2"/>
    <x v="2"/>
    <x v="2"/>
    <x v="4"/>
    <x v="0"/>
    <n v="-38"/>
  </r>
  <r>
    <x v="3"/>
    <x v="3"/>
    <x v="3"/>
    <x v="3"/>
    <x v="4"/>
    <x v="0"/>
    <n v="13958"/>
  </r>
  <r>
    <x v="4"/>
    <x v="4"/>
    <x v="4"/>
    <x v="4"/>
    <x v="4"/>
    <x v="0"/>
    <n v="72217"/>
  </r>
  <r>
    <x v="5"/>
    <x v="5"/>
    <x v="5"/>
    <x v="5"/>
    <x v="4"/>
    <x v="0"/>
    <n v="58259"/>
  </r>
  <r>
    <x v="6"/>
    <x v="6"/>
    <x v="6"/>
    <x v="6"/>
    <x v="4"/>
    <x v="0"/>
    <n v="1"/>
  </r>
  <r>
    <x v="7"/>
    <x v="7"/>
    <x v="7"/>
    <x v="7"/>
    <x v="4"/>
    <x v="0"/>
    <n v="67212"/>
  </r>
  <r>
    <x v="8"/>
    <x v="8"/>
    <x v="8"/>
    <x v="8"/>
    <x v="4"/>
    <x v="0"/>
    <n v="81133"/>
  </r>
  <r>
    <x v="9"/>
    <x v="9"/>
    <x v="9"/>
    <x v="9"/>
    <x v="4"/>
    <x v="0"/>
    <n v="77949"/>
  </r>
  <r>
    <x v="10"/>
    <x v="10"/>
    <x v="10"/>
    <x v="10"/>
    <x v="4"/>
    <x v="0"/>
    <m/>
  </r>
  <r>
    <x v="11"/>
    <x v="11"/>
    <x v="11"/>
    <x v="11"/>
    <x v="4"/>
    <x v="0"/>
    <n v="3181"/>
  </r>
  <r>
    <x v="12"/>
    <x v="12"/>
    <x v="12"/>
    <x v="12"/>
    <x v="4"/>
    <x v="0"/>
    <n v="25268"/>
  </r>
  <r>
    <x v="13"/>
    <x v="13"/>
    <x v="13"/>
    <x v="13"/>
    <x v="4"/>
    <x v="0"/>
    <n v="1229"/>
  </r>
  <r>
    <x v="14"/>
    <x v="14"/>
    <x v="14"/>
    <x v="14"/>
    <x v="4"/>
    <x v="0"/>
    <m/>
  </r>
  <r>
    <x v="15"/>
    <x v="15"/>
    <x v="15"/>
    <x v="15"/>
    <x v="4"/>
    <x v="0"/>
    <m/>
  </r>
  <r>
    <x v="16"/>
    <x v="16"/>
    <x v="16"/>
    <x v="16"/>
    <x v="4"/>
    <x v="0"/>
    <m/>
  </r>
  <r>
    <x v="17"/>
    <x v="17"/>
    <x v="17"/>
    <x v="17"/>
    <x v="4"/>
    <x v="0"/>
    <n v="24917"/>
  </r>
  <r>
    <x v="18"/>
    <x v="18"/>
    <x v="18"/>
    <x v="18"/>
    <x v="4"/>
    <x v="0"/>
    <n v="51414"/>
  </r>
  <r>
    <x v="19"/>
    <x v="19"/>
    <x v="19"/>
    <x v="19"/>
    <x v="4"/>
    <x v="0"/>
    <n v="1"/>
  </r>
  <r>
    <x v="20"/>
    <x v="20"/>
    <x v="20"/>
    <x v="20"/>
    <x v="4"/>
    <x v="0"/>
    <n v="11155"/>
  </r>
  <r>
    <x v="21"/>
    <x v="21"/>
    <x v="21"/>
    <x v="21"/>
    <x v="4"/>
    <x v="0"/>
    <n v="20"/>
  </r>
  <r>
    <x v="22"/>
    <x v="22"/>
    <x v="22"/>
    <x v="22"/>
    <x v="4"/>
    <x v="0"/>
    <m/>
  </r>
  <r>
    <x v="23"/>
    <x v="23"/>
    <x v="23"/>
    <x v="23"/>
    <x v="4"/>
    <x v="0"/>
    <n v="21644"/>
  </r>
  <r>
    <x v="24"/>
    <x v="24"/>
    <x v="24"/>
    <x v="24"/>
    <x v="4"/>
    <x v="0"/>
    <n v="18593"/>
  </r>
  <r>
    <x v="25"/>
    <x v="25"/>
    <x v="25"/>
    <x v="25"/>
    <x v="4"/>
    <x v="0"/>
    <n v="51413"/>
  </r>
  <r>
    <x v="26"/>
    <x v="26"/>
    <x v="26"/>
    <x v="26"/>
    <x v="4"/>
    <x v="0"/>
    <m/>
  </r>
  <r>
    <x v="27"/>
    <x v="27"/>
    <x v="27"/>
    <x v="27"/>
    <x v="4"/>
    <x v="0"/>
    <n v="0.95709063440033448"/>
  </r>
  <r>
    <x v="28"/>
    <x v="28"/>
    <x v="28"/>
    <x v="28"/>
    <x v="4"/>
    <x v="0"/>
    <m/>
  </r>
  <r>
    <x v="29"/>
    <x v="29"/>
    <x v="29"/>
    <x v="29"/>
    <x v="4"/>
    <x v="0"/>
    <s v="ei tietoa"/>
  </r>
  <r>
    <x v="30"/>
    <x v="30"/>
    <x v="30"/>
    <x v="30"/>
    <x v="4"/>
    <x v="0"/>
    <n v="21666.29018"/>
  </r>
  <r>
    <x v="31"/>
    <x v="31"/>
    <x v="31"/>
    <x v="31"/>
    <x v="4"/>
    <x v="0"/>
    <n v="21666.29018"/>
  </r>
  <r>
    <x v="32"/>
    <x v="32"/>
    <x v="32"/>
    <x v="32"/>
    <x v="4"/>
    <x v="0"/>
    <m/>
  </r>
  <r>
    <x v="33"/>
    <x v="33"/>
    <x v="33"/>
    <x v="33"/>
    <x v="4"/>
    <x v="0"/>
    <m/>
  </r>
  <r>
    <x v="34"/>
    <x v="34"/>
    <x v="34"/>
    <x v="34"/>
    <x v="4"/>
    <x v="0"/>
    <n v="0.15178319634762943"/>
  </r>
  <r>
    <x v="35"/>
    <x v="35"/>
    <x v="35"/>
    <x v="35"/>
    <x v="4"/>
    <x v="0"/>
    <n v="0.15178319634762943"/>
  </r>
  <r>
    <x v="36"/>
    <x v="36"/>
    <x v="36"/>
    <x v="36"/>
    <x v="4"/>
    <x v="0"/>
    <n v="0.15178319634762943"/>
  </r>
  <r>
    <x v="37"/>
    <x v="37"/>
    <x v="37"/>
    <x v="37"/>
    <x v="4"/>
    <x v="0"/>
    <n v="142744.98561999999"/>
  </r>
  <r>
    <x v="38"/>
    <x v="38"/>
    <x v="38"/>
    <x v="38"/>
    <x v="4"/>
    <x v="0"/>
    <n v="21034.948120000001"/>
  </r>
  <r>
    <x v="39"/>
    <x v="39"/>
    <x v="39"/>
    <x v="39"/>
    <x v="4"/>
    <x v="0"/>
    <m/>
  </r>
  <r>
    <x v="40"/>
    <x v="40"/>
    <x v="40"/>
    <x v="40"/>
    <x v="4"/>
    <x v="0"/>
    <n v="121710.03750000001"/>
  </r>
  <r>
    <x v="41"/>
    <x v="41"/>
    <x v="41"/>
    <x v="41"/>
    <x v="4"/>
    <x v="0"/>
    <m/>
  </r>
  <r>
    <x v="0"/>
    <x v="0"/>
    <x v="0"/>
    <x v="0"/>
    <x v="4"/>
    <x v="0"/>
    <n v="5.956867047822028E-2"/>
  </r>
  <r>
    <x v="1"/>
    <x v="1"/>
    <x v="1"/>
    <x v="1"/>
    <x v="4"/>
    <x v="0"/>
    <n v="0.12513838125231658"/>
  </r>
  <r>
    <x v="2"/>
    <x v="2"/>
    <x v="2"/>
    <x v="2"/>
    <x v="5"/>
    <x v="0"/>
    <n v="51730"/>
  </r>
  <r>
    <x v="3"/>
    <x v="3"/>
    <x v="3"/>
    <x v="3"/>
    <x v="5"/>
    <x v="0"/>
    <n v="-32394"/>
  </r>
  <r>
    <x v="4"/>
    <x v="4"/>
    <x v="4"/>
    <x v="4"/>
    <x v="5"/>
    <x v="0"/>
    <n v="7696"/>
  </r>
  <r>
    <x v="5"/>
    <x v="5"/>
    <x v="5"/>
    <x v="5"/>
    <x v="5"/>
    <x v="0"/>
    <n v="40090"/>
  </r>
  <r>
    <x v="6"/>
    <x v="6"/>
    <x v="6"/>
    <x v="6"/>
    <x v="5"/>
    <x v="0"/>
    <n v="3281"/>
  </r>
  <r>
    <x v="7"/>
    <x v="7"/>
    <x v="7"/>
    <x v="7"/>
    <x v="5"/>
    <x v="0"/>
    <n v="1"/>
  </r>
  <r>
    <x v="8"/>
    <x v="8"/>
    <x v="8"/>
    <x v="8"/>
    <x v="5"/>
    <x v="0"/>
    <n v="22618"/>
  </r>
  <r>
    <x v="9"/>
    <x v="9"/>
    <x v="9"/>
    <x v="9"/>
    <x v="5"/>
    <x v="0"/>
    <n v="4190"/>
  </r>
  <r>
    <x v="10"/>
    <x v="10"/>
    <x v="10"/>
    <x v="10"/>
    <x v="5"/>
    <x v="0"/>
    <n v="150"/>
  </r>
  <r>
    <x v="11"/>
    <x v="11"/>
    <x v="11"/>
    <x v="11"/>
    <x v="5"/>
    <x v="0"/>
    <n v="18277"/>
  </r>
  <r>
    <x v="12"/>
    <x v="12"/>
    <x v="12"/>
    <x v="12"/>
    <x v="5"/>
    <x v="0"/>
    <n v="109046"/>
  </r>
  <r>
    <x v="13"/>
    <x v="13"/>
    <x v="13"/>
    <x v="13"/>
    <x v="5"/>
    <x v="0"/>
    <n v="10002"/>
  </r>
  <r>
    <x v="14"/>
    <x v="14"/>
    <x v="14"/>
    <x v="14"/>
    <x v="5"/>
    <x v="0"/>
    <n v="9334815"/>
  </r>
  <r>
    <x v="15"/>
    <x v="15"/>
    <x v="15"/>
    <x v="15"/>
    <x v="5"/>
    <x v="0"/>
    <m/>
  </r>
  <r>
    <x v="16"/>
    <x v="16"/>
    <x v="16"/>
    <x v="16"/>
    <x v="5"/>
    <x v="0"/>
    <n v="345446"/>
  </r>
  <r>
    <x v="17"/>
    <x v="17"/>
    <x v="17"/>
    <x v="17"/>
    <x v="5"/>
    <x v="0"/>
    <n v="3237"/>
  </r>
  <r>
    <x v="18"/>
    <x v="18"/>
    <x v="18"/>
    <x v="18"/>
    <x v="5"/>
    <x v="0"/>
    <n v="9802546"/>
  </r>
  <r>
    <x v="19"/>
    <x v="19"/>
    <x v="19"/>
    <x v="19"/>
    <x v="5"/>
    <x v="0"/>
    <n v="1506025"/>
  </r>
  <r>
    <x v="20"/>
    <x v="20"/>
    <x v="20"/>
    <x v="20"/>
    <x v="5"/>
    <x v="0"/>
    <m/>
  </r>
  <r>
    <x v="21"/>
    <x v="21"/>
    <x v="21"/>
    <x v="21"/>
    <x v="5"/>
    <x v="0"/>
    <n v="7894294"/>
  </r>
  <r>
    <x v="22"/>
    <x v="22"/>
    <x v="22"/>
    <x v="22"/>
    <x v="5"/>
    <x v="0"/>
    <n v="40880"/>
  </r>
  <r>
    <x v="23"/>
    <x v="23"/>
    <x v="23"/>
    <x v="23"/>
    <x v="5"/>
    <x v="0"/>
    <n v="355882"/>
  </r>
  <r>
    <x v="24"/>
    <x v="24"/>
    <x v="24"/>
    <x v="24"/>
    <x v="5"/>
    <x v="0"/>
    <n v="5465"/>
  </r>
  <r>
    <x v="25"/>
    <x v="25"/>
    <x v="25"/>
    <x v="25"/>
    <x v="5"/>
    <x v="0"/>
    <n v="9802546"/>
  </r>
  <r>
    <x v="26"/>
    <x v="26"/>
    <x v="26"/>
    <x v="26"/>
    <x v="5"/>
    <x v="0"/>
    <n v="3252"/>
  </r>
  <r>
    <x v="27"/>
    <x v="27"/>
    <x v="27"/>
    <x v="27"/>
    <x v="5"/>
    <x v="0"/>
    <n v="0.13219365169068475"/>
  </r>
  <r>
    <x v="28"/>
    <x v="28"/>
    <x v="28"/>
    <x v="28"/>
    <x v="5"/>
    <x v="0"/>
    <n v="6.6847281251262644E-4"/>
  </r>
  <r>
    <x v="29"/>
    <x v="29"/>
    <x v="29"/>
    <x v="29"/>
    <x v="5"/>
    <x v="0"/>
    <n v="2.5791139240506328E-2"/>
  </r>
  <r>
    <x v="30"/>
    <x v="30"/>
    <x v="30"/>
    <x v="30"/>
    <x v="5"/>
    <x v="0"/>
    <n v="346896.77903999999"/>
  </r>
  <r>
    <x v="31"/>
    <x v="31"/>
    <x v="31"/>
    <x v="31"/>
    <x v="5"/>
    <x v="0"/>
    <n v="346896.77903999999"/>
  </r>
  <r>
    <x v="32"/>
    <x v="32"/>
    <x v="32"/>
    <x v="32"/>
    <x v="5"/>
    <x v="0"/>
    <m/>
  </r>
  <r>
    <x v="33"/>
    <x v="33"/>
    <x v="33"/>
    <x v="33"/>
    <x v="5"/>
    <x v="0"/>
    <m/>
  </r>
  <r>
    <x v="34"/>
    <x v="34"/>
    <x v="34"/>
    <x v="34"/>
    <x v="5"/>
    <x v="0"/>
    <n v="1.3302041430961351"/>
  </r>
  <r>
    <x v="35"/>
    <x v="35"/>
    <x v="35"/>
    <x v="35"/>
    <x v="5"/>
    <x v="0"/>
    <n v="1.3302041430961351"/>
  </r>
  <r>
    <x v="36"/>
    <x v="36"/>
    <x v="36"/>
    <x v="36"/>
    <x v="5"/>
    <x v="0"/>
    <n v="1.3302041430961351"/>
  </r>
  <r>
    <x v="37"/>
    <x v="37"/>
    <x v="37"/>
    <x v="37"/>
    <x v="5"/>
    <x v="0"/>
    <n v="260784.61778999999"/>
  </r>
  <r>
    <x v="38"/>
    <x v="38"/>
    <x v="38"/>
    <x v="38"/>
    <x v="5"/>
    <x v="0"/>
    <n v="237257.62953999999"/>
  </r>
  <r>
    <x v="39"/>
    <x v="39"/>
    <x v="39"/>
    <x v="39"/>
    <x v="5"/>
    <x v="0"/>
    <m/>
  </r>
  <r>
    <x v="40"/>
    <x v="40"/>
    <x v="40"/>
    <x v="40"/>
    <x v="5"/>
    <x v="0"/>
    <n v="23526.988249999999"/>
  </r>
  <r>
    <x v="41"/>
    <x v="41"/>
    <x v="41"/>
    <x v="41"/>
    <x v="5"/>
    <x v="0"/>
    <m/>
  </r>
  <r>
    <x v="0"/>
    <x v="0"/>
    <x v="0"/>
    <x v="0"/>
    <x v="5"/>
    <x v="0"/>
    <n v="1.5499332657810266E-3"/>
  </r>
  <r>
    <x v="1"/>
    <x v="1"/>
    <x v="1"/>
    <x v="1"/>
    <x v="5"/>
    <x v="0"/>
    <n v="4.0835472479677504E-2"/>
  </r>
  <r>
    <x v="2"/>
    <x v="2"/>
    <x v="2"/>
    <x v="2"/>
    <x v="6"/>
    <x v="0"/>
    <n v="55605"/>
  </r>
  <r>
    <x v="3"/>
    <x v="3"/>
    <x v="3"/>
    <x v="3"/>
    <x v="6"/>
    <x v="0"/>
    <n v="17340"/>
  </r>
  <r>
    <x v="4"/>
    <x v="4"/>
    <x v="4"/>
    <x v="4"/>
    <x v="6"/>
    <x v="0"/>
    <n v="43449"/>
  </r>
  <r>
    <x v="5"/>
    <x v="5"/>
    <x v="5"/>
    <x v="5"/>
    <x v="6"/>
    <x v="0"/>
    <n v="26109"/>
  </r>
  <r>
    <x v="6"/>
    <x v="6"/>
    <x v="6"/>
    <x v="6"/>
    <x v="6"/>
    <x v="0"/>
    <n v="1"/>
  </r>
  <r>
    <x v="7"/>
    <x v="7"/>
    <x v="7"/>
    <x v="7"/>
    <x v="6"/>
    <x v="0"/>
    <n v="15"/>
  </r>
  <r>
    <x v="8"/>
    <x v="8"/>
    <x v="8"/>
    <x v="8"/>
    <x v="6"/>
    <x v="0"/>
    <n v="72961"/>
  </r>
  <r>
    <x v="9"/>
    <x v="9"/>
    <x v="9"/>
    <x v="9"/>
    <x v="6"/>
    <x v="0"/>
    <n v="20316"/>
  </r>
  <r>
    <x v="10"/>
    <x v="10"/>
    <x v="10"/>
    <x v="10"/>
    <x v="6"/>
    <x v="0"/>
    <n v="4890"/>
  </r>
  <r>
    <x v="11"/>
    <x v="11"/>
    <x v="11"/>
    <x v="11"/>
    <x v="6"/>
    <x v="0"/>
    <n v="47755"/>
  </r>
  <r>
    <x v="12"/>
    <x v="12"/>
    <x v="12"/>
    <x v="12"/>
    <x v="6"/>
    <x v="0"/>
    <m/>
  </r>
  <r>
    <x v="13"/>
    <x v="13"/>
    <x v="13"/>
    <x v="13"/>
    <x v="6"/>
    <x v="0"/>
    <m/>
  </r>
  <r>
    <x v="14"/>
    <x v="14"/>
    <x v="14"/>
    <x v="14"/>
    <x v="6"/>
    <x v="0"/>
    <n v="1105410"/>
  </r>
  <r>
    <x v="15"/>
    <x v="15"/>
    <x v="15"/>
    <x v="15"/>
    <x v="6"/>
    <x v="0"/>
    <m/>
  </r>
  <r>
    <x v="16"/>
    <x v="16"/>
    <x v="16"/>
    <x v="16"/>
    <x v="6"/>
    <x v="0"/>
    <m/>
  </r>
  <r>
    <x v="17"/>
    <x v="17"/>
    <x v="17"/>
    <x v="17"/>
    <x v="6"/>
    <x v="0"/>
    <n v="10087"/>
  </r>
  <r>
    <x v="18"/>
    <x v="18"/>
    <x v="18"/>
    <x v="18"/>
    <x v="6"/>
    <x v="0"/>
    <n v="1115497"/>
  </r>
  <r>
    <x v="19"/>
    <x v="19"/>
    <x v="19"/>
    <x v="19"/>
    <x v="6"/>
    <x v="0"/>
    <n v="867264"/>
  </r>
  <r>
    <x v="20"/>
    <x v="20"/>
    <x v="20"/>
    <x v="20"/>
    <x v="6"/>
    <x v="0"/>
    <n v="1674"/>
  </r>
  <r>
    <x v="21"/>
    <x v="21"/>
    <x v="21"/>
    <x v="21"/>
    <x v="6"/>
    <x v="0"/>
    <n v="42008"/>
  </r>
  <r>
    <x v="22"/>
    <x v="22"/>
    <x v="22"/>
    <x v="22"/>
    <x v="6"/>
    <x v="0"/>
    <m/>
  </r>
  <r>
    <x v="23"/>
    <x v="23"/>
    <x v="23"/>
    <x v="23"/>
    <x v="6"/>
    <x v="0"/>
    <n v="137373"/>
  </r>
  <r>
    <x v="24"/>
    <x v="24"/>
    <x v="24"/>
    <x v="24"/>
    <x v="6"/>
    <x v="0"/>
    <n v="67178"/>
  </r>
  <r>
    <x v="25"/>
    <x v="25"/>
    <x v="25"/>
    <x v="25"/>
    <x v="6"/>
    <x v="0"/>
    <n v="1115497"/>
  </r>
  <r>
    <x v="26"/>
    <x v="26"/>
    <x v="26"/>
    <x v="26"/>
    <x v="6"/>
    <x v="0"/>
    <n v="1854488"/>
  </r>
  <r>
    <x v="27"/>
    <x v="27"/>
    <x v="27"/>
    <x v="27"/>
    <x v="6"/>
    <x v="0"/>
    <n v="0.2024089084160291"/>
  </r>
  <r>
    <x v="28"/>
    <x v="28"/>
    <x v="28"/>
    <x v="28"/>
    <x v="6"/>
    <x v="0"/>
    <n v="9.8923626598903351E-3"/>
  </r>
  <r>
    <x v="29"/>
    <x v="29"/>
    <x v="29"/>
    <x v="29"/>
    <x v="6"/>
    <x v="0"/>
    <n v="0.12725450901803606"/>
  </r>
  <r>
    <x v="30"/>
    <x v="30"/>
    <x v="30"/>
    <x v="30"/>
    <x v="6"/>
    <x v="0"/>
    <n v="190068.05763"/>
  </r>
  <r>
    <x v="31"/>
    <x v="31"/>
    <x v="31"/>
    <x v="31"/>
    <x v="6"/>
    <x v="0"/>
    <n v="162101.99262999999"/>
  </r>
  <r>
    <x v="32"/>
    <x v="32"/>
    <x v="32"/>
    <x v="32"/>
    <x v="6"/>
    <x v="0"/>
    <m/>
  </r>
  <r>
    <x v="33"/>
    <x v="33"/>
    <x v="33"/>
    <x v="33"/>
    <x v="6"/>
    <x v="0"/>
    <n v="27966.064999999999"/>
  </r>
  <r>
    <x v="34"/>
    <x v="34"/>
    <x v="34"/>
    <x v="34"/>
    <x v="6"/>
    <x v="0"/>
    <n v="0.2154077248946262"/>
  </r>
  <r>
    <x v="35"/>
    <x v="35"/>
    <x v="35"/>
    <x v="35"/>
    <x v="6"/>
    <x v="0"/>
    <n v="0.18371325444535067"/>
  </r>
  <r>
    <x v="36"/>
    <x v="36"/>
    <x v="36"/>
    <x v="36"/>
    <x v="6"/>
    <x v="0"/>
    <n v="0.18371325444535067"/>
  </r>
  <r>
    <x v="37"/>
    <x v="37"/>
    <x v="37"/>
    <x v="37"/>
    <x v="6"/>
    <x v="0"/>
    <n v="882364.16648000001"/>
  </r>
  <r>
    <x v="38"/>
    <x v="38"/>
    <x v="38"/>
    <x v="38"/>
    <x v="6"/>
    <x v="0"/>
    <n v="784566.28203999996"/>
  </r>
  <r>
    <x v="39"/>
    <x v="39"/>
    <x v="39"/>
    <x v="39"/>
    <x v="6"/>
    <x v="0"/>
    <m/>
  </r>
  <r>
    <x v="40"/>
    <x v="40"/>
    <x v="40"/>
    <x v="40"/>
    <x v="6"/>
    <x v="0"/>
    <n v="97797.884439999994"/>
  </r>
  <r>
    <x v="41"/>
    <x v="41"/>
    <x v="41"/>
    <x v="41"/>
    <x v="6"/>
    <x v="0"/>
    <m/>
  </r>
  <r>
    <x v="0"/>
    <x v="0"/>
    <x v="0"/>
    <x v="0"/>
    <x v="6"/>
    <x v="0"/>
    <n v="5.9957131215951275E-2"/>
  </r>
  <r>
    <x v="1"/>
    <x v="1"/>
    <x v="1"/>
    <x v="1"/>
    <x v="6"/>
    <x v="0"/>
    <n v="0.48686423096241621"/>
  </r>
  <r>
    <x v="2"/>
    <x v="2"/>
    <x v="2"/>
    <x v="2"/>
    <x v="7"/>
    <x v="0"/>
    <n v="4109.3"/>
  </r>
  <r>
    <x v="3"/>
    <x v="3"/>
    <x v="3"/>
    <x v="3"/>
    <x v="7"/>
    <x v="0"/>
    <n v="720"/>
  </r>
  <r>
    <x v="4"/>
    <x v="4"/>
    <x v="4"/>
    <x v="4"/>
    <x v="7"/>
    <x v="0"/>
    <n v="765"/>
  </r>
  <r>
    <x v="5"/>
    <x v="5"/>
    <x v="5"/>
    <x v="5"/>
    <x v="7"/>
    <x v="0"/>
    <n v="45"/>
  </r>
  <r>
    <x v="6"/>
    <x v="6"/>
    <x v="6"/>
    <x v="6"/>
    <x v="7"/>
    <x v="0"/>
    <n v="-102"/>
  </r>
  <r>
    <x v="7"/>
    <x v="7"/>
    <x v="7"/>
    <x v="7"/>
    <x v="7"/>
    <x v="0"/>
    <n v="8911.2999999999993"/>
  </r>
  <r>
    <x v="8"/>
    <x v="8"/>
    <x v="8"/>
    <x v="8"/>
    <x v="7"/>
    <x v="0"/>
    <n v="13638.6"/>
  </r>
  <r>
    <x v="9"/>
    <x v="9"/>
    <x v="9"/>
    <x v="9"/>
    <x v="7"/>
    <x v="0"/>
    <n v="9442.1"/>
  </r>
  <r>
    <x v="10"/>
    <x v="10"/>
    <x v="10"/>
    <x v="10"/>
    <x v="7"/>
    <x v="0"/>
    <n v="31.1"/>
  </r>
  <r>
    <x v="11"/>
    <x v="11"/>
    <x v="11"/>
    <x v="11"/>
    <x v="7"/>
    <x v="0"/>
    <n v="4165.3999999999996"/>
  </r>
  <r>
    <x v="12"/>
    <x v="12"/>
    <x v="12"/>
    <x v="12"/>
    <x v="7"/>
    <x v="0"/>
    <n v="83171.5"/>
  </r>
  <r>
    <x v="13"/>
    <x v="13"/>
    <x v="13"/>
    <x v="13"/>
    <x v="7"/>
    <x v="0"/>
    <m/>
  </r>
  <r>
    <x v="14"/>
    <x v="14"/>
    <x v="14"/>
    <x v="14"/>
    <x v="7"/>
    <x v="0"/>
    <n v="1206791.3"/>
  </r>
  <r>
    <x v="15"/>
    <x v="15"/>
    <x v="15"/>
    <x v="15"/>
    <x v="7"/>
    <x v="0"/>
    <n v="116896.1"/>
  </r>
  <r>
    <x v="16"/>
    <x v="16"/>
    <x v="16"/>
    <x v="16"/>
    <x v="7"/>
    <x v="0"/>
    <m/>
  </r>
  <r>
    <x v="17"/>
    <x v="17"/>
    <x v="17"/>
    <x v="17"/>
    <x v="7"/>
    <x v="0"/>
    <n v="63238.5"/>
  </r>
  <r>
    <x v="18"/>
    <x v="18"/>
    <x v="18"/>
    <x v="18"/>
    <x v="7"/>
    <x v="0"/>
    <n v="1470097.4"/>
  </r>
  <r>
    <x v="19"/>
    <x v="19"/>
    <x v="19"/>
    <x v="19"/>
    <x v="7"/>
    <x v="0"/>
    <m/>
  </r>
  <r>
    <x v="20"/>
    <x v="20"/>
    <x v="20"/>
    <x v="20"/>
    <x v="7"/>
    <x v="0"/>
    <m/>
  </r>
  <r>
    <x v="21"/>
    <x v="21"/>
    <x v="21"/>
    <x v="21"/>
    <x v="7"/>
    <x v="0"/>
    <n v="648452.1"/>
  </r>
  <r>
    <x v="22"/>
    <x v="22"/>
    <x v="22"/>
    <x v="22"/>
    <x v="7"/>
    <x v="0"/>
    <n v="8484.2999999999993"/>
  </r>
  <r>
    <x v="23"/>
    <x v="23"/>
    <x v="23"/>
    <x v="23"/>
    <x v="7"/>
    <x v="0"/>
    <n v="56370.3"/>
  </r>
  <r>
    <x v="24"/>
    <x v="24"/>
    <x v="24"/>
    <x v="24"/>
    <x v="7"/>
    <x v="0"/>
    <n v="756790.7"/>
  </r>
  <r>
    <x v="25"/>
    <x v="25"/>
    <x v="25"/>
    <x v="25"/>
    <x v="7"/>
    <x v="0"/>
    <n v="1470097.4"/>
  </r>
  <r>
    <x v="26"/>
    <x v="26"/>
    <x v="26"/>
    <x v="26"/>
    <x v="7"/>
    <x v="0"/>
    <n v="221622.1"/>
  </r>
  <r>
    <x v="27"/>
    <x v="27"/>
    <x v="27"/>
    <x v="27"/>
    <x v="7"/>
    <x v="0"/>
    <n v="0.66847053246958443"/>
  </r>
  <r>
    <x v="28"/>
    <x v="28"/>
    <x v="28"/>
    <x v="28"/>
    <x v="7"/>
    <x v="0"/>
    <n v="2.251736707856548E-3"/>
  </r>
  <r>
    <x v="29"/>
    <x v="29"/>
    <x v="29"/>
    <x v="29"/>
    <x v="7"/>
    <x v="0"/>
    <n v="0.11147902869757174"/>
  </r>
  <r>
    <x v="30"/>
    <x v="30"/>
    <x v="30"/>
    <x v="30"/>
    <x v="7"/>
    <x v="0"/>
    <n v="84208.429080000002"/>
  </r>
  <r>
    <x v="31"/>
    <x v="31"/>
    <x v="31"/>
    <x v="31"/>
    <x v="7"/>
    <x v="0"/>
    <n v="83400.486080000002"/>
  </r>
  <r>
    <x v="32"/>
    <x v="32"/>
    <x v="32"/>
    <x v="32"/>
    <x v="7"/>
    <x v="0"/>
    <m/>
  </r>
  <r>
    <x v="33"/>
    <x v="33"/>
    <x v="33"/>
    <x v="33"/>
    <x v="7"/>
    <x v="0"/>
    <n v="807.94299999999998"/>
  </r>
  <r>
    <x v="34"/>
    <x v="34"/>
    <x v="34"/>
    <x v="34"/>
    <x v="7"/>
    <x v="0"/>
    <n v="0.1433157727496942"/>
  </r>
  <r>
    <x v="35"/>
    <x v="35"/>
    <x v="35"/>
    <x v="35"/>
    <x v="7"/>
    <x v="0"/>
    <n v="0.14194072067179944"/>
  </r>
  <r>
    <x v="36"/>
    <x v="36"/>
    <x v="36"/>
    <x v="36"/>
    <x v="7"/>
    <x v="0"/>
    <n v="0.14194072067179944"/>
  </r>
  <r>
    <x v="37"/>
    <x v="37"/>
    <x v="37"/>
    <x v="37"/>
    <x v="7"/>
    <x v="0"/>
    <n v="587572.65487500001"/>
  </r>
  <r>
    <x v="38"/>
    <x v="38"/>
    <x v="38"/>
    <x v="38"/>
    <x v="7"/>
    <x v="0"/>
    <n v="566876.05799999996"/>
  </r>
  <r>
    <x v="39"/>
    <x v="39"/>
    <x v="39"/>
    <x v="39"/>
    <x v="7"/>
    <x v="0"/>
    <m/>
  </r>
  <r>
    <x v="40"/>
    <x v="40"/>
    <x v="40"/>
    <x v="40"/>
    <x v="7"/>
    <x v="0"/>
    <n v="20216.291874999999"/>
  </r>
  <r>
    <x v="41"/>
    <x v="41"/>
    <x v="41"/>
    <x v="41"/>
    <x v="7"/>
    <x v="0"/>
    <n v="480.30500000000001"/>
  </r>
  <r>
    <x v="0"/>
    <x v="0"/>
    <x v="0"/>
    <x v="0"/>
    <x v="7"/>
    <x v="0"/>
    <n v="1.3414853410120949E-6"/>
  </r>
  <r>
    <x v="1"/>
    <x v="1"/>
    <x v="1"/>
    <x v="1"/>
    <x v="7"/>
    <x v="0"/>
    <n v="3.2383157519773963E-5"/>
  </r>
  <r>
    <x v="1"/>
    <x v="1"/>
    <x v="1"/>
    <x v="1"/>
    <x v="0"/>
    <x v="1"/>
    <n v="-1.0021988442696533E-2"/>
  </r>
  <r>
    <x v="0"/>
    <x v="0"/>
    <x v="0"/>
    <x v="0"/>
    <x v="0"/>
    <x v="1"/>
    <n v="-8.5266093462325247E-4"/>
  </r>
  <r>
    <x v="2"/>
    <x v="2"/>
    <x v="2"/>
    <x v="2"/>
    <x v="0"/>
    <x v="1"/>
    <n v="3047.8712999999971"/>
  </r>
  <r>
    <x v="3"/>
    <x v="3"/>
    <x v="3"/>
    <x v="3"/>
    <x v="0"/>
    <x v="1"/>
    <n v="-2771.9351799999999"/>
  </r>
  <r>
    <x v="4"/>
    <x v="4"/>
    <x v="4"/>
    <x v="4"/>
    <x v="0"/>
    <x v="1"/>
    <n v="1872.6637700000001"/>
  </r>
  <r>
    <x v="5"/>
    <x v="5"/>
    <x v="5"/>
    <x v="5"/>
    <x v="0"/>
    <x v="1"/>
    <n v="4644.5989500000005"/>
  </r>
  <r>
    <x v="6"/>
    <x v="6"/>
    <x v="6"/>
    <x v="6"/>
    <x v="0"/>
    <x v="1"/>
    <n v="-307.04090000000002"/>
  </r>
  <r>
    <x v="7"/>
    <x v="7"/>
    <x v="7"/>
    <x v="7"/>
    <x v="0"/>
    <x v="1"/>
    <n v="347.65255999999999"/>
  </r>
  <r>
    <x v="8"/>
    <x v="8"/>
    <x v="8"/>
    <x v="8"/>
    <x v="0"/>
    <x v="1"/>
    <n v="316.54777999999635"/>
  </r>
  <r>
    <x v="9"/>
    <x v="9"/>
    <x v="9"/>
    <x v="9"/>
    <x v="0"/>
    <x v="1"/>
    <n v="2012.6253800000002"/>
  </r>
  <r>
    <x v="10"/>
    <x v="10"/>
    <x v="10"/>
    <x v="10"/>
    <x v="0"/>
    <x v="1"/>
    <m/>
  </r>
  <r>
    <x v="11"/>
    <x v="11"/>
    <x v="11"/>
    <x v="11"/>
    <x v="0"/>
    <x v="1"/>
    <n v="-1696.0776000000001"/>
  </r>
  <r>
    <x v="12"/>
    <x v="12"/>
    <x v="12"/>
    <x v="12"/>
    <x v="0"/>
    <x v="1"/>
    <n v="11316.807849999999"/>
  </r>
  <r>
    <x v="13"/>
    <x v="13"/>
    <x v="13"/>
    <x v="13"/>
    <x v="0"/>
    <x v="1"/>
    <n v="41981.1"/>
  </r>
  <r>
    <x v="14"/>
    <x v="14"/>
    <x v="14"/>
    <x v="14"/>
    <x v="0"/>
    <x v="1"/>
    <n v="857856.7696"/>
  </r>
  <r>
    <x v="15"/>
    <x v="15"/>
    <x v="15"/>
    <x v="15"/>
    <x v="0"/>
    <x v="1"/>
    <m/>
  </r>
  <r>
    <x v="16"/>
    <x v="16"/>
    <x v="16"/>
    <x v="16"/>
    <x v="0"/>
    <x v="1"/>
    <n v="33386.053070000002"/>
  </r>
  <r>
    <x v="17"/>
    <x v="17"/>
    <x v="17"/>
    <x v="17"/>
    <x v="0"/>
    <x v="1"/>
    <n v="5921.1797099999712"/>
  </r>
  <r>
    <x v="18"/>
    <x v="18"/>
    <x v="18"/>
    <x v="18"/>
    <x v="0"/>
    <x v="1"/>
    <n v="950461.91023000004"/>
  </r>
  <r>
    <x v="19"/>
    <x v="19"/>
    <x v="19"/>
    <x v="19"/>
    <x v="0"/>
    <x v="1"/>
    <n v="186.28057999999999"/>
  </r>
  <r>
    <x v="20"/>
    <x v="20"/>
    <x v="20"/>
    <x v="20"/>
    <x v="0"/>
    <x v="1"/>
    <n v="1500.2110600000001"/>
  </r>
  <r>
    <x v="21"/>
    <x v="21"/>
    <x v="21"/>
    <x v="21"/>
    <x v="0"/>
    <x v="1"/>
    <n v="762790.52379000001"/>
  </r>
  <r>
    <x v="22"/>
    <x v="22"/>
    <x v="22"/>
    <x v="22"/>
    <x v="0"/>
    <x v="1"/>
    <n v="7565.4784300000001"/>
  </r>
  <r>
    <x v="23"/>
    <x v="23"/>
    <x v="23"/>
    <x v="23"/>
    <x v="0"/>
    <x v="1"/>
    <n v="134548.96721"/>
  </r>
  <r>
    <x v="24"/>
    <x v="24"/>
    <x v="24"/>
    <x v="24"/>
    <x v="0"/>
    <x v="1"/>
    <n v="43870.449160000069"/>
  </r>
  <r>
    <x v="25"/>
    <x v="25"/>
    <x v="25"/>
    <x v="25"/>
    <x v="0"/>
    <x v="1"/>
    <n v="950461.91023000004"/>
  </r>
  <r>
    <x v="26"/>
    <x v="26"/>
    <x v="26"/>
    <x v="26"/>
    <x v="0"/>
    <x v="1"/>
    <m/>
  </r>
  <r>
    <x v="27"/>
    <x v="27"/>
    <x v="27"/>
    <x v="27"/>
    <x v="0"/>
    <x v="1"/>
    <n v="-3.8341262296210359"/>
  </r>
  <r>
    <x v="28"/>
    <x v="28"/>
    <x v="28"/>
    <x v="28"/>
    <x v="0"/>
    <x v="1"/>
    <m/>
  </r>
  <r>
    <x v="29"/>
    <x v="29"/>
    <x v="29"/>
    <x v="29"/>
    <x v="0"/>
    <x v="1"/>
    <s v="ei tietoa"/>
  </r>
  <r>
    <x v="30"/>
    <x v="30"/>
    <x v="30"/>
    <x v="30"/>
    <x v="0"/>
    <x v="1"/>
    <n v="131556.67499999999"/>
  </r>
  <r>
    <x v="31"/>
    <x v="31"/>
    <x v="31"/>
    <x v="31"/>
    <x v="0"/>
    <x v="1"/>
    <n v="131556.67390999998"/>
  </r>
  <r>
    <x v="32"/>
    <x v="32"/>
    <x v="32"/>
    <x v="32"/>
    <x v="0"/>
    <x v="1"/>
    <n v="-2779.0466800000004"/>
  </r>
  <r>
    <x v="33"/>
    <x v="33"/>
    <x v="33"/>
    <x v="33"/>
    <x v="0"/>
    <x v="1"/>
    <m/>
  </r>
  <r>
    <x v="34"/>
    <x v="34"/>
    <x v="34"/>
    <x v="34"/>
    <x v="0"/>
    <x v="1"/>
    <n v="0.7945013698447988"/>
  </r>
  <r>
    <x v="35"/>
    <x v="35"/>
    <x v="35"/>
    <x v="35"/>
    <x v="0"/>
    <x v="1"/>
    <n v="0.77771805375590297"/>
  </r>
  <r>
    <x v="36"/>
    <x v="36"/>
    <x v="36"/>
    <x v="36"/>
    <x v="0"/>
    <x v="1"/>
    <n v="0.79450136326203513"/>
  </r>
  <r>
    <x v="37"/>
    <x v="37"/>
    <x v="37"/>
    <x v="37"/>
    <x v="0"/>
    <x v="1"/>
    <n v="165583.94987499999"/>
  </r>
  <r>
    <x v="38"/>
    <x v="38"/>
    <x v="38"/>
    <x v="38"/>
    <x v="0"/>
    <x v="1"/>
    <n v="153563.60500000001"/>
  </r>
  <r>
    <x v="39"/>
    <x v="39"/>
    <x v="39"/>
    <x v="39"/>
    <x v="0"/>
    <x v="1"/>
    <m/>
  </r>
  <r>
    <x v="40"/>
    <x v="40"/>
    <x v="40"/>
    <x v="40"/>
    <x v="0"/>
    <x v="1"/>
    <n v="7698.0088750000004"/>
  </r>
  <r>
    <x v="41"/>
    <x v="41"/>
    <x v="41"/>
    <x v="41"/>
    <x v="0"/>
    <x v="1"/>
    <n v="4322.3360000000002"/>
  </r>
  <r>
    <x v="1"/>
    <x v="1"/>
    <x v="1"/>
    <x v="1"/>
    <x v="1"/>
    <x v="1"/>
    <n v="6.8467161413309954E-2"/>
  </r>
  <r>
    <x v="0"/>
    <x v="0"/>
    <x v="0"/>
    <x v="0"/>
    <x v="1"/>
    <x v="1"/>
    <n v="3.3032680407696934E-2"/>
  </r>
  <r>
    <x v="2"/>
    <x v="2"/>
    <x v="2"/>
    <x v="2"/>
    <x v="1"/>
    <x v="1"/>
    <n v="24169.465"/>
  </r>
  <r>
    <x v="3"/>
    <x v="3"/>
    <x v="3"/>
    <x v="3"/>
    <x v="1"/>
    <x v="1"/>
    <n v="12103.038"/>
  </r>
  <r>
    <x v="4"/>
    <x v="4"/>
    <x v="4"/>
    <x v="4"/>
    <x v="1"/>
    <x v="1"/>
    <n v="14865.234"/>
  </r>
  <r>
    <x v="5"/>
    <x v="5"/>
    <x v="5"/>
    <x v="5"/>
    <x v="1"/>
    <x v="1"/>
    <n v="2762.1959999999999"/>
  </r>
  <r>
    <x v="6"/>
    <x v="6"/>
    <x v="6"/>
    <x v="6"/>
    <x v="1"/>
    <x v="1"/>
    <m/>
  </r>
  <r>
    <x v="7"/>
    <x v="7"/>
    <x v="7"/>
    <x v="7"/>
    <x v="1"/>
    <x v="1"/>
    <n v="1695.7929999999999"/>
  </r>
  <r>
    <x v="8"/>
    <x v="8"/>
    <x v="8"/>
    <x v="8"/>
    <x v="1"/>
    <x v="1"/>
    <n v="37968.296000000002"/>
  </r>
  <r>
    <x v="9"/>
    <x v="9"/>
    <x v="9"/>
    <x v="9"/>
    <x v="1"/>
    <x v="1"/>
    <n v="20677.571"/>
  </r>
  <r>
    <x v="10"/>
    <x v="10"/>
    <x v="10"/>
    <x v="10"/>
    <x v="1"/>
    <x v="1"/>
    <n v="148.71799999999999"/>
  </r>
  <r>
    <x v="11"/>
    <x v="11"/>
    <x v="11"/>
    <x v="11"/>
    <x v="1"/>
    <x v="1"/>
    <n v="17142.007000000001"/>
  </r>
  <r>
    <x v="12"/>
    <x v="12"/>
    <x v="12"/>
    <x v="12"/>
    <x v="1"/>
    <x v="1"/>
    <n v="3542.8910000000001"/>
  </r>
  <r>
    <x v="13"/>
    <x v="13"/>
    <x v="13"/>
    <x v="13"/>
    <x v="1"/>
    <x v="1"/>
    <n v="402.053"/>
  </r>
  <r>
    <x v="14"/>
    <x v="14"/>
    <x v="14"/>
    <x v="14"/>
    <x v="1"/>
    <x v="1"/>
    <n v="419117.65100000001"/>
  </r>
  <r>
    <x v="15"/>
    <x v="15"/>
    <x v="15"/>
    <x v="15"/>
    <x v="1"/>
    <x v="1"/>
    <m/>
  </r>
  <r>
    <x v="16"/>
    <x v="16"/>
    <x v="16"/>
    <x v="16"/>
    <x v="1"/>
    <x v="1"/>
    <m/>
  </r>
  <r>
    <x v="17"/>
    <x v="17"/>
    <x v="17"/>
    <x v="17"/>
    <x v="1"/>
    <x v="1"/>
    <n v="11124.831"/>
  </r>
  <r>
    <x v="18"/>
    <x v="18"/>
    <x v="18"/>
    <x v="18"/>
    <x v="1"/>
    <x v="1"/>
    <n v="434187.42599999998"/>
  </r>
  <r>
    <x v="19"/>
    <x v="19"/>
    <x v="19"/>
    <x v="19"/>
    <x v="1"/>
    <x v="1"/>
    <n v="217380"/>
  </r>
  <r>
    <x v="20"/>
    <x v="20"/>
    <x v="20"/>
    <x v="20"/>
    <x v="1"/>
    <x v="1"/>
    <m/>
  </r>
  <r>
    <x v="21"/>
    <x v="21"/>
    <x v="21"/>
    <x v="21"/>
    <x v="1"/>
    <x v="1"/>
    <m/>
  </r>
  <r>
    <x v="22"/>
    <x v="22"/>
    <x v="22"/>
    <x v="22"/>
    <x v="1"/>
    <x v="1"/>
    <m/>
  </r>
  <r>
    <x v="23"/>
    <x v="23"/>
    <x v="23"/>
    <x v="23"/>
    <x v="1"/>
    <x v="1"/>
    <n v="207130.31299999999"/>
  </r>
  <r>
    <x v="24"/>
    <x v="24"/>
    <x v="24"/>
    <x v="24"/>
    <x v="1"/>
    <x v="1"/>
    <n v="9677.1129999999994"/>
  </r>
  <r>
    <x v="25"/>
    <x v="25"/>
    <x v="25"/>
    <x v="25"/>
    <x v="1"/>
    <x v="1"/>
    <n v="434187.42599999998"/>
  </r>
  <r>
    <x v="26"/>
    <x v="26"/>
    <x v="26"/>
    <x v="26"/>
    <x v="1"/>
    <x v="1"/>
    <n v="394196.56599999999"/>
  </r>
  <r>
    <x v="27"/>
    <x v="27"/>
    <x v="27"/>
    <x v="27"/>
    <x v="1"/>
    <x v="1"/>
    <n v="0.49892193038361321"/>
  </r>
  <r>
    <x v="28"/>
    <x v="28"/>
    <x v="28"/>
    <x v="28"/>
    <x v="1"/>
    <x v="1"/>
    <n v="3.6246495408256342E-2"/>
  </r>
  <r>
    <x v="29"/>
    <x v="29"/>
    <x v="29"/>
    <x v="29"/>
    <x v="1"/>
    <x v="1"/>
    <n v="0.3268429244980996"/>
  </r>
  <r>
    <x v="30"/>
    <x v="30"/>
    <x v="30"/>
    <x v="30"/>
    <x v="1"/>
    <x v="1"/>
    <n v="193418.111"/>
  </r>
  <r>
    <x v="31"/>
    <x v="31"/>
    <x v="31"/>
    <x v="31"/>
    <x v="1"/>
    <x v="1"/>
    <n v="193418.111"/>
  </r>
  <r>
    <x v="32"/>
    <x v="32"/>
    <x v="32"/>
    <x v="32"/>
    <x v="1"/>
    <x v="1"/>
    <m/>
  </r>
  <r>
    <x v="33"/>
    <x v="33"/>
    <x v="33"/>
    <x v="33"/>
    <x v="1"/>
    <x v="1"/>
    <m/>
  </r>
  <r>
    <x v="34"/>
    <x v="34"/>
    <x v="34"/>
    <x v="34"/>
    <x v="1"/>
    <x v="1"/>
    <n v="0.5643110904646923"/>
  </r>
  <r>
    <x v="35"/>
    <x v="35"/>
    <x v="35"/>
    <x v="35"/>
    <x v="1"/>
    <x v="1"/>
    <n v="0.5643110904646923"/>
  </r>
  <r>
    <x v="36"/>
    <x v="36"/>
    <x v="36"/>
    <x v="36"/>
    <x v="1"/>
    <x v="1"/>
    <n v="0.5643110904646923"/>
  </r>
  <r>
    <x v="37"/>
    <x v="37"/>
    <x v="37"/>
    <x v="37"/>
    <x v="1"/>
    <x v="1"/>
    <n v="342750.859"/>
  </r>
  <r>
    <x v="38"/>
    <x v="38"/>
    <x v="38"/>
    <x v="38"/>
    <x v="1"/>
    <x v="1"/>
    <n v="283225.45899999997"/>
  </r>
  <r>
    <x v="39"/>
    <x v="39"/>
    <x v="39"/>
    <x v="39"/>
    <x v="1"/>
    <x v="1"/>
    <m/>
  </r>
  <r>
    <x v="40"/>
    <x v="40"/>
    <x v="40"/>
    <x v="40"/>
    <x v="1"/>
    <x v="1"/>
    <n v="59525.4"/>
  </r>
  <r>
    <x v="41"/>
    <x v="41"/>
    <x v="41"/>
    <x v="41"/>
    <x v="1"/>
    <x v="1"/>
    <m/>
  </r>
  <r>
    <x v="1"/>
    <x v="1"/>
    <x v="1"/>
    <x v="1"/>
    <x v="2"/>
    <x v="1"/>
    <n v="9.6175633022092793E-3"/>
  </r>
  <r>
    <x v="0"/>
    <x v="0"/>
    <x v="0"/>
    <x v="0"/>
    <x v="2"/>
    <x v="1"/>
    <n v="4.7890298978221694E-5"/>
  </r>
  <r>
    <x v="2"/>
    <x v="2"/>
    <x v="2"/>
    <x v="2"/>
    <x v="2"/>
    <x v="1"/>
    <n v="168211.212"/>
  </r>
  <r>
    <x v="3"/>
    <x v="3"/>
    <x v="3"/>
    <x v="3"/>
    <x v="2"/>
    <x v="1"/>
    <n v="-925.47299999999996"/>
  </r>
  <r>
    <x v="4"/>
    <x v="4"/>
    <x v="4"/>
    <x v="4"/>
    <x v="2"/>
    <x v="1"/>
    <n v="2847.2080000000001"/>
  </r>
  <r>
    <x v="5"/>
    <x v="5"/>
    <x v="5"/>
    <x v="5"/>
    <x v="2"/>
    <x v="1"/>
    <n v="3772.681"/>
  </r>
  <r>
    <x v="6"/>
    <x v="6"/>
    <x v="6"/>
    <x v="6"/>
    <x v="2"/>
    <x v="1"/>
    <n v="3182.5569999999998"/>
  </r>
  <r>
    <x v="7"/>
    <x v="7"/>
    <x v="7"/>
    <x v="7"/>
    <x v="2"/>
    <x v="1"/>
    <n v="59.088000000000001"/>
  </r>
  <r>
    <x v="8"/>
    <x v="8"/>
    <x v="8"/>
    <x v="8"/>
    <x v="2"/>
    <x v="1"/>
    <n v="170527.38399999999"/>
  </r>
  <r>
    <x v="9"/>
    <x v="9"/>
    <x v="9"/>
    <x v="9"/>
    <x v="2"/>
    <x v="1"/>
    <n v="22855.218000000001"/>
  </r>
  <r>
    <x v="10"/>
    <x v="10"/>
    <x v="10"/>
    <x v="10"/>
    <x v="2"/>
    <x v="1"/>
    <m/>
  </r>
  <r>
    <x v="11"/>
    <x v="11"/>
    <x v="11"/>
    <x v="11"/>
    <x v="2"/>
    <x v="1"/>
    <n v="147672.166"/>
  </r>
  <r>
    <x v="12"/>
    <x v="12"/>
    <x v="12"/>
    <x v="12"/>
    <x v="2"/>
    <x v="1"/>
    <n v="1945213.6059999999"/>
  </r>
  <r>
    <x v="13"/>
    <x v="13"/>
    <x v="13"/>
    <x v="13"/>
    <x v="2"/>
    <x v="1"/>
    <n v="482324.141"/>
  </r>
  <r>
    <x v="14"/>
    <x v="14"/>
    <x v="14"/>
    <x v="14"/>
    <x v="2"/>
    <x v="1"/>
    <n v="20077071.749000002"/>
  </r>
  <r>
    <x v="15"/>
    <x v="15"/>
    <x v="15"/>
    <x v="15"/>
    <x v="2"/>
    <x v="1"/>
    <n v="7043862.0870000003"/>
  </r>
  <r>
    <x v="16"/>
    <x v="16"/>
    <x v="16"/>
    <x v="16"/>
    <x v="2"/>
    <x v="1"/>
    <n v="4067639.62"/>
  </r>
  <r>
    <x v="17"/>
    <x v="17"/>
    <x v="17"/>
    <x v="17"/>
    <x v="2"/>
    <x v="1"/>
    <n v="271975.06900000002"/>
  </r>
  <r>
    <x v="18"/>
    <x v="18"/>
    <x v="18"/>
    <x v="18"/>
    <x v="2"/>
    <x v="1"/>
    <n v="33888086.272"/>
  </r>
  <r>
    <x v="19"/>
    <x v="19"/>
    <x v="19"/>
    <x v="19"/>
    <x v="2"/>
    <x v="1"/>
    <n v="2814281.1409999998"/>
  </r>
  <r>
    <x v="20"/>
    <x v="20"/>
    <x v="20"/>
    <x v="20"/>
    <x v="2"/>
    <x v="1"/>
    <n v="2924441.5819999999"/>
  </r>
  <r>
    <x v="21"/>
    <x v="21"/>
    <x v="21"/>
    <x v="21"/>
    <x v="2"/>
    <x v="1"/>
    <n v="25076543.23"/>
  </r>
  <r>
    <x v="22"/>
    <x v="22"/>
    <x v="22"/>
    <x v="22"/>
    <x v="2"/>
    <x v="1"/>
    <n v="1821242.727"/>
  </r>
  <r>
    <x v="23"/>
    <x v="23"/>
    <x v="23"/>
    <x v="23"/>
    <x v="2"/>
    <x v="1"/>
    <n v="150069.78"/>
  </r>
  <r>
    <x v="24"/>
    <x v="24"/>
    <x v="24"/>
    <x v="24"/>
    <x v="2"/>
    <x v="1"/>
    <n v="1101507.8119999999"/>
  </r>
  <r>
    <x v="25"/>
    <x v="25"/>
    <x v="25"/>
    <x v="25"/>
    <x v="2"/>
    <x v="1"/>
    <n v="33888086.272"/>
  </r>
  <r>
    <x v="26"/>
    <x v="26"/>
    <x v="26"/>
    <x v="26"/>
    <x v="2"/>
    <x v="1"/>
    <n v="1572741.486"/>
  </r>
  <r>
    <x v="27"/>
    <x v="27"/>
    <x v="27"/>
    <x v="27"/>
    <x v="2"/>
    <x v="1"/>
    <n v="0.10140025733274961"/>
  </r>
  <r>
    <x v="28"/>
    <x v="28"/>
    <x v="28"/>
    <x v="28"/>
    <x v="2"/>
    <x v="1"/>
    <m/>
  </r>
  <r>
    <x v="29"/>
    <x v="29"/>
    <x v="29"/>
    <x v="29"/>
    <x v="2"/>
    <x v="1"/>
    <s v="ei tietoa"/>
  </r>
  <r>
    <x v="30"/>
    <x v="30"/>
    <x v="30"/>
    <x v="30"/>
    <x v="2"/>
    <x v="1"/>
    <n v="1067879.22062"/>
  </r>
  <r>
    <x v="31"/>
    <x v="31"/>
    <x v="31"/>
    <x v="31"/>
    <x v="2"/>
    <x v="1"/>
    <n v="685944.70262999996"/>
  </r>
  <r>
    <x v="32"/>
    <x v="32"/>
    <x v="32"/>
    <x v="32"/>
    <x v="2"/>
    <x v="1"/>
    <n v="346934.51799000002"/>
  </r>
  <r>
    <x v="33"/>
    <x v="33"/>
    <x v="33"/>
    <x v="33"/>
    <x v="2"/>
    <x v="1"/>
    <n v="35000"/>
  </r>
  <r>
    <x v="34"/>
    <x v="34"/>
    <x v="34"/>
    <x v="34"/>
    <x v="2"/>
    <x v="1"/>
    <n v="0.64699548617990088"/>
  </r>
  <r>
    <x v="35"/>
    <x v="35"/>
    <x v="35"/>
    <x v="35"/>
    <x v="2"/>
    <x v="1"/>
    <n v="0.62579005247631292"/>
  </r>
  <r>
    <x v="36"/>
    <x v="36"/>
    <x v="36"/>
    <x v="36"/>
    <x v="2"/>
    <x v="1"/>
    <n v="0.4155929975985081"/>
  </r>
  <r>
    <x v="37"/>
    <x v="37"/>
    <x v="37"/>
    <x v="37"/>
    <x v="2"/>
    <x v="1"/>
    <n v="1650520.35668"/>
  </r>
  <r>
    <x v="38"/>
    <x v="38"/>
    <x v="38"/>
    <x v="38"/>
    <x v="2"/>
    <x v="1"/>
    <n v="1342695.8024800001"/>
  </r>
  <r>
    <x v="39"/>
    <x v="39"/>
    <x v="39"/>
    <x v="39"/>
    <x v="2"/>
    <x v="1"/>
    <n v="593.53181000000006"/>
  </r>
  <r>
    <x v="40"/>
    <x v="40"/>
    <x v="40"/>
    <x v="40"/>
    <x v="2"/>
    <x v="1"/>
    <n v="294617.77100000001"/>
  </r>
  <r>
    <x v="41"/>
    <x v="41"/>
    <x v="41"/>
    <x v="41"/>
    <x v="2"/>
    <x v="1"/>
    <n v="12613.251390000001"/>
  </r>
  <r>
    <x v="2"/>
    <x v="2"/>
    <x v="2"/>
    <x v="2"/>
    <x v="3"/>
    <x v="1"/>
    <n v="222100.375"/>
  </r>
  <r>
    <x v="3"/>
    <x v="3"/>
    <x v="3"/>
    <x v="3"/>
    <x v="3"/>
    <x v="1"/>
    <n v="21392.092000000001"/>
  </r>
  <r>
    <x v="4"/>
    <x v="4"/>
    <x v="4"/>
    <x v="4"/>
    <x v="3"/>
    <x v="1"/>
    <n v="98876.221999999994"/>
  </r>
  <r>
    <x v="5"/>
    <x v="5"/>
    <x v="5"/>
    <x v="5"/>
    <x v="3"/>
    <x v="1"/>
    <n v="77484.13"/>
  </r>
  <r>
    <x v="6"/>
    <x v="6"/>
    <x v="6"/>
    <x v="6"/>
    <x v="3"/>
    <x v="1"/>
    <n v="4051.8380000000002"/>
  </r>
  <r>
    <x v="7"/>
    <x v="7"/>
    <x v="7"/>
    <x v="7"/>
    <x v="3"/>
    <x v="1"/>
    <n v="4467.8370000000004"/>
  </r>
  <r>
    <x v="8"/>
    <x v="8"/>
    <x v="8"/>
    <x v="8"/>
    <x v="3"/>
    <x v="1"/>
    <n v="252012.14199999999"/>
  </r>
  <r>
    <x v="9"/>
    <x v="9"/>
    <x v="9"/>
    <x v="9"/>
    <x v="3"/>
    <x v="1"/>
    <n v="50284.627"/>
  </r>
  <r>
    <x v="10"/>
    <x v="10"/>
    <x v="10"/>
    <x v="10"/>
    <x v="3"/>
    <x v="1"/>
    <n v="40138.953000000001"/>
  </r>
  <r>
    <x v="11"/>
    <x v="11"/>
    <x v="11"/>
    <x v="11"/>
    <x v="3"/>
    <x v="1"/>
    <n v="161588.56200000001"/>
  </r>
  <r>
    <x v="12"/>
    <x v="12"/>
    <x v="12"/>
    <x v="12"/>
    <x v="3"/>
    <x v="1"/>
    <n v="309440.886"/>
  </r>
  <r>
    <x v="13"/>
    <x v="13"/>
    <x v="13"/>
    <x v="13"/>
    <x v="3"/>
    <x v="1"/>
    <n v="6172.8159999999998"/>
  </r>
  <r>
    <x v="14"/>
    <x v="14"/>
    <x v="14"/>
    <x v="14"/>
    <x v="3"/>
    <x v="1"/>
    <n v="6945260.3200000003"/>
  </r>
  <r>
    <x v="15"/>
    <x v="15"/>
    <x v="15"/>
    <x v="15"/>
    <x v="3"/>
    <x v="1"/>
    <m/>
  </r>
  <r>
    <x v="16"/>
    <x v="16"/>
    <x v="16"/>
    <x v="16"/>
    <x v="3"/>
    <x v="1"/>
    <m/>
  </r>
  <r>
    <x v="17"/>
    <x v="17"/>
    <x v="17"/>
    <x v="17"/>
    <x v="3"/>
    <x v="1"/>
    <n v="365492.05"/>
  </r>
  <r>
    <x v="18"/>
    <x v="18"/>
    <x v="18"/>
    <x v="18"/>
    <x v="3"/>
    <x v="1"/>
    <n v="7626366.0719999997"/>
  </r>
  <r>
    <x v="19"/>
    <x v="19"/>
    <x v="19"/>
    <x v="19"/>
    <x v="3"/>
    <x v="1"/>
    <n v="6435419.716"/>
  </r>
  <r>
    <x v="20"/>
    <x v="20"/>
    <x v="20"/>
    <x v="20"/>
    <x v="3"/>
    <x v="1"/>
    <n v="2273.0230000000001"/>
  </r>
  <r>
    <x v="21"/>
    <x v="21"/>
    <x v="21"/>
    <x v="21"/>
    <x v="3"/>
    <x v="1"/>
    <m/>
  </r>
  <r>
    <x v="22"/>
    <x v="22"/>
    <x v="22"/>
    <x v="22"/>
    <x v="3"/>
    <x v="1"/>
    <m/>
  </r>
  <r>
    <x v="23"/>
    <x v="23"/>
    <x v="23"/>
    <x v="23"/>
    <x v="3"/>
    <x v="1"/>
    <n v="688197.3"/>
  </r>
  <r>
    <x v="24"/>
    <x v="24"/>
    <x v="24"/>
    <x v="24"/>
    <x v="3"/>
    <x v="1"/>
    <n v="500476.033"/>
  </r>
  <r>
    <x v="25"/>
    <x v="25"/>
    <x v="25"/>
    <x v="25"/>
    <x v="3"/>
    <x v="1"/>
    <n v="7626366.0719999997"/>
  </r>
  <r>
    <x v="26"/>
    <x v="26"/>
    <x v="26"/>
    <x v="26"/>
    <x v="3"/>
    <x v="1"/>
    <n v="4788090.3250000002"/>
  </r>
  <r>
    <x v="27"/>
    <x v="27"/>
    <x v="27"/>
    <x v="27"/>
    <x v="3"/>
    <x v="1"/>
    <n v="0.19953255664959191"/>
  </r>
  <r>
    <x v="28"/>
    <x v="28"/>
    <x v="28"/>
    <x v="28"/>
    <x v="3"/>
    <x v="1"/>
    <n v="3.6187227726858957E-2"/>
  </r>
  <r>
    <x v="29"/>
    <x v="29"/>
    <x v="29"/>
    <x v="29"/>
    <x v="3"/>
    <x v="1"/>
    <n v="0.14535036011928903"/>
  </r>
  <r>
    <x v="30"/>
    <x v="30"/>
    <x v="30"/>
    <x v="30"/>
    <x v="3"/>
    <x v="1"/>
    <n v="873099.26717000001"/>
  </r>
  <r>
    <x v="31"/>
    <x v="31"/>
    <x v="31"/>
    <x v="31"/>
    <x v="3"/>
    <x v="1"/>
    <n v="728008.26717000001"/>
  </r>
  <r>
    <x v="32"/>
    <x v="32"/>
    <x v="32"/>
    <x v="32"/>
    <x v="3"/>
    <x v="1"/>
    <m/>
  </r>
  <r>
    <x v="33"/>
    <x v="33"/>
    <x v="33"/>
    <x v="33"/>
    <x v="3"/>
    <x v="1"/>
    <n v="145091"/>
  </r>
  <r>
    <x v="34"/>
    <x v="34"/>
    <x v="34"/>
    <x v="34"/>
    <x v="3"/>
    <x v="1"/>
    <n v="0.18610077729174287"/>
  </r>
  <r>
    <x v="35"/>
    <x v="35"/>
    <x v="35"/>
    <x v="35"/>
    <x v="3"/>
    <x v="1"/>
    <n v="0.15517468573109239"/>
  </r>
  <r>
    <x v="36"/>
    <x v="36"/>
    <x v="36"/>
    <x v="36"/>
    <x v="3"/>
    <x v="1"/>
    <n v="0.15517468573109239"/>
  </r>
  <r>
    <x v="37"/>
    <x v="37"/>
    <x v="37"/>
    <x v="37"/>
    <x v="3"/>
    <x v="1"/>
    <n v="4691540.1422600001"/>
  </r>
  <r>
    <x v="38"/>
    <x v="38"/>
    <x v="38"/>
    <x v="38"/>
    <x v="3"/>
    <x v="1"/>
    <n v="4258309.12794"/>
  </r>
  <r>
    <x v="39"/>
    <x v="39"/>
    <x v="39"/>
    <x v="39"/>
    <x v="3"/>
    <x v="1"/>
    <m/>
  </r>
  <r>
    <x v="40"/>
    <x v="40"/>
    <x v="40"/>
    <x v="40"/>
    <x v="3"/>
    <x v="1"/>
    <n v="399579.625"/>
  </r>
  <r>
    <x v="41"/>
    <x v="41"/>
    <x v="41"/>
    <x v="41"/>
    <x v="3"/>
    <x v="1"/>
    <n v="33651.389320000002"/>
  </r>
  <r>
    <x v="1"/>
    <x v="1"/>
    <x v="1"/>
    <x v="1"/>
    <x v="3"/>
    <x v="1"/>
    <n v="0.22045628247308172"/>
  </r>
  <r>
    <x v="0"/>
    <x v="0"/>
    <x v="0"/>
    <x v="0"/>
    <x v="3"/>
    <x v="1"/>
    <n v="2.0154404216375089E-2"/>
  </r>
  <r>
    <x v="2"/>
    <x v="2"/>
    <x v="2"/>
    <x v="2"/>
    <x v="4"/>
    <x v="1"/>
    <n v="-45.274000000000001"/>
  </r>
  <r>
    <x v="3"/>
    <x v="3"/>
    <x v="3"/>
    <x v="3"/>
    <x v="4"/>
    <x v="1"/>
    <n v="14496.963"/>
  </r>
  <r>
    <x v="4"/>
    <x v="4"/>
    <x v="4"/>
    <x v="4"/>
    <x v="4"/>
    <x v="1"/>
    <n v="79776.710000000006"/>
  </r>
  <r>
    <x v="5"/>
    <x v="5"/>
    <x v="5"/>
    <x v="5"/>
    <x v="4"/>
    <x v="1"/>
    <n v="65279.747000000003"/>
  </r>
  <r>
    <x v="6"/>
    <x v="6"/>
    <x v="6"/>
    <x v="6"/>
    <x v="4"/>
    <x v="1"/>
    <n v="203.44300000000001"/>
  </r>
  <r>
    <x v="7"/>
    <x v="7"/>
    <x v="7"/>
    <x v="7"/>
    <x v="4"/>
    <x v="1"/>
    <n v="74036.451000000001"/>
  </r>
  <r>
    <x v="8"/>
    <x v="8"/>
    <x v="8"/>
    <x v="8"/>
    <x v="4"/>
    <x v="1"/>
    <n v="88691.582999999999"/>
  </r>
  <r>
    <x v="9"/>
    <x v="9"/>
    <x v="9"/>
    <x v="9"/>
    <x v="4"/>
    <x v="1"/>
    <n v="91128.760999999999"/>
  </r>
  <r>
    <x v="10"/>
    <x v="10"/>
    <x v="10"/>
    <x v="10"/>
    <x v="4"/>
    <x v="1"/>
    <n v="-7.8E-2"/>
  </r>
  <r>
    <x v="11"/>
    <x v="11"/>
    <x v="11"/>
    <x v="11"/>
    <x v="4"/>
    <x v="1"/>
    <n v="-2437.0990000000002"/>
  </r>
  <r>
    <x v="12"/>
    <x v="12"/>
    <x v="12"/>
    <x v="12"/>
    <x v="4"/>
    <x v="1"/>
    <n v="32864.584999999999"/>
  </r>
  <r>
    <x v="13"/>
    <x v="13"/>
    <x v="13"/>
    <x v="13"/>
    <x v="4"/>
    <x v="1"/>
    <n v="1481.0239999999999"/>
  </r>
  <r>
    <x v="14"/>
    <x v="14"/>
    <x v="14"/>
    <x v="14"/>
    <x v="4"/>
    <x v="1"/>
    <m/>
  </r>
  <r>
    <x v="15"/>
    <x v="15"/>
    <x v="15"/>
    <x v="15"/>
    <x v="4"/>
    <x v="1"/>
    <m/>
  </r>
  <r>
    <x v="16"/>
    <x v="16"/>
    <x v="16"/>
    <x v="16"/>
    <x v="4"/>
    <x v="1"/>
    <m/>
  </r>
  <r>
    <x v="17"/>
    <x v="17"/>
    <x v="17"/>
    <x v="17"/>
    <x v="4"/>
    <x v="1"/>
    <n v="32155.085999999999"/>
  </r>
  <r>
    <x v="18"/>
    <x v="18"/>
    <x v="18"/>
    <x v="18"/>
    <x v="4"/>
    <x v="1"/>
    <n v="66500.695000000007"/>
  </r>
  <r>
    <x v="19"/>
    <x v="19"/>
    <x v="19"/>
    <x v="19"/>
    <x v="4"/>
    <x v="1"/>
    <n v="259.95"/>
  </r>
  <r>
    <x v="20"/>
    <x v="20"/>
    <x v="20"/>
    <x v="20"/>
    <x v="4"/>
    <x v="1"/>
    <n v="23211.857"/>
  </r>
  <r>
    <x v="21"/>
    <x v="21"/>
    <x v="21"/>
    <x v="21"/>
    <x v="4"/>
    <x v="1"/>
    <n v="20.077999999999999"/>
  </r>
  <r>
    <x v="22"/>
    <x v="22"/>
    <x v="22"/>
    <x v="22"/>
    <x v="4"/>
    <x v="1"/>
    <m/>
  </r>
  <r>
    <x v="23"/>
    <x v="23"/>
    <x v="23"/>
    <x v="23"/>
    <x v="4"/>
    <x v="1"/>
    <n v="19428.822"/>
  </r>
  <r>
    <x v="24"/>
    <x v="24"/>
    <x v="24"/>
    <x v="24"/>
    <x v="4"/>
    <x v="1"/>
    <n v="23579.988000000001"/>
  </r>
  <r>
    <x v="25"/>
    <x v="25"/>
    <x v="25"/>
    <x v="25"/>
    <x v="4"/>
    <x v="1"/>
    <n v="66500.695000000007"/>
  </r>
  <r>
    <x v="26"/>
    <x v="26"/>
    <x v="26"/>
    <x v="26"/>
    <x v="4"/>
    <x v="1"/>
    <m/>
  </r>
  <r>
    <x v="27"/>
    <x v="27"/>
    <x v="27"/>
    <x v="27"/>
    <x v="4"/>
    <x v="1"/>
    <n v="1.0301990331088338"/>
  </r>
  <r>
    <x v="28"/>
    <x v="28"/>
    <x v="28"/>
    <x v="28"/>
    <x v="4"/>
    <x v="1"/>
    <m/>
  </r>
  <r>
    <x v="29"/>
    <x v="29"/>
    <x v="29"/>
    <x v="29"/>
    <x v="4"/>
    <x v="1"/>
    <s v="ei tietoa"/>
  </r>
  <r>
    <x v="30"/>
    <x v="30"/>
    <x v="30"/>
    <x v="30"/>
    <x v="4"/>
    <x v="1"/>
    <n v="19439.868449999998"/>
  </r>
  <r>
    <x v="31"/>
    <x v="31"/>
    <x v="31"/>
    <x v="31"/>
    <x v="4"/>
    <x v="1"/>
    <n v="19439.868449999998"/>
  </r>
  <r>
    <x v="32"/>
    <x v="32"/>
    <x v="32"/>
    <x v="32"/>
    <x v="4"/>
    <x v="1"/>
    <m/>
  </r>
  <r>
    <x v="33"/>
    <x v="33"/>
    <x v="33"/>
    <x v="33"/>
    <x v="4"/>
    <x v="1"/>
    <m/>
  </r>
  <r>
    <x v="34"/>
    <x v="34"/>
    <x v="34"/>
    <x v="34"/>
    <x v="4"/>
    <x v="1"/>
    <n v="0.13683261833450625"/>
  </r>
  <r>
    <x v="35"/>
    <x v="35"/>
    <x v="35"/>
    <x v="35"/>
    <x v="4"/>
    <x v="1"/>
    <n v="0.13683261833450625"/>
  </r>
  <r>
    <x v="36"/>
    <x v="36"/>
    <x v="36"/>
    <x v="36"/>
    <x v="4"/>
    <x v="1"/>
    <n v="0.13683261833450625"/>
  </r>
  <r>
    <x v="37"/>
    <x v="37"/>
    <x v="37"/>
    <x v="37"/>
    <x v="4"/>
    <x v="1"/>
    <n v="142070.42653"/>
  </r>
  <r>
    <x v="38"/>
    <x v="38"/>
    <x v="38"/>
    <x v="38"/>
    <x v="4"/>
    <x v="1"/>
    <n v="24996.514030000002"/>
  </r>
  <r>
    <x v="39"/>
    <x v="39"/>
    <x v="39"/>
    <x v="39"/>
    <x v="4"/>
    <x v="1"/>
    <m/>
  </r>
  <r>
    <x v="40"/>
    <x v="40"/>
    <x v="40"/>
    <x v="40"/>
    <x v="4"/>
    <x v="1"/>
    <n v="117073.91250000001"/>
  </r>
  <r>
    <x v="41"/>
    <x v="41"/>
    <x v="41"/>
    <x v="41"/>
    <x v="4"/>
    <x v="1"/>
    <m/>
  </r>
  <r>
    <x v="1"/>
    <x v="1"/>
    <x v="1"/>
    <x v="1"/>
    <x v="4"/>
    <x v="1"/>
    <n v="-0.11778995852780702"/>
  </r>
  <r>
    <x v="0"/>
    <x v="0"/>
    <x v="0"/>
    <x v="0"/>
    <x v="4"/>
    <x v="1"/>
    <n v="-4.102937297170637E-2"/>
  </r>
  <r>
    <x v="2"/>
    <x v="2"/>
    <x v="2"/>
    <x v="2"/>
    <x v="5"/>
    <x v="1"/>
    <n v="75262.938999999998"/>
  </r>
  <r>
    <x v="3"/>
    <x v="3"/>
    <x v="3"/>
    <x v="3"/>
    <x v="5"/>
    <x v="1"/>
    <n v="-43361.368000000002"/>
  </r>
  <r>
    <x v="4"/>
    <x v="4"/>
    <x v="4"/>
    <x v="4"/>
    <x v="5"/>
    <x v="1"/>
    <n v="6459.942"/>
  </r>
  <r>
    <x v="5"/>
    <x v="5"/>
    <x v="5"/>
    <x v="5"/>
    <x v="5"/>
    <x v="1"/>
    <n v="49821.31"/>
  </r>
  <r>
    <x v="6"/>
    <x v="6"/>
    <x v="6"/>
    <x v="6"/>
    <x v="5"/>
    <x v="1"/>
    <n v="-1886.1690000000001"/>
  </r>
  <r>
    <x v="7"/>
    <x v="7"/>
    <x v="7"/>
    <x v="7"/>
    <x v="5"/>
    <x v="1"/>
    <n v="0.95899999999999996"/>
  </r>
  <r>
    <x v="8"/>
    <x v="8"/>
    <x v="8"/>
    <x v="8"/>
    <x v="5"/>
    <x v="1"/>
    <n v="30016.361000000001"/>
  </r>
  <r>
    <x v="9"/>
    <x v="9"/>
    <x v="9"/>
    <x v="9"/>
    <x v="5"/>
    <x v="1"/>
    <n v="4918.1899999999996"/>
  </r>
  <r>
    <x v="10"/>
    <x v="10"/>
    <x v="10"/>
    <x v="10"/>
    <x v="5"/>
    <x v="1"/>
    <n v="-210.083"/>
  </r>
  <r>
    <x v="11"/>
    <x v="11"/>
    <x v="11"/>
    <x v="11"/>
    <x v="5"/>
    <x v="1"/>
    <n v="25308.253000000001"/>
  </r>
  <r>
    <x v="12"/>
    <x v="12"/>
    <x v="12"/>
    <x v="12"/>
    <x v="5"/>
    <x v="1"/>
    <n v="245120.34400000001"/>
  </r>
  <r>
    <x v="13"/>
    <x v="13"/>
    <x v="13"/>
    <x v="13"/>
    <x v="5"/>
    <x v="1"/>
    <n v="743478.96400000004"/>
  </r>
  <r>
    <x v="14"/>
    <x v="14"/>
    <x v="14"/>
    <x v="14"/>
    <x v="5"/>
    <x v="1"/>
    <n v="9615325.8450000007"/>
  </r>
  <r>
    <x v="15"/>
    <x v="15"/>
    <x v="15"/>
    <x v="15"/>
    <x v="5"/>
    <x v="1"/>
    <m/>
  </r>
  <r>
    <x v="16"/>
    <x v="16"/>
    <x v="16"/>
    <x v="16"/>
    <x v="5"/>
    <x v="1"/>
    <n v="265270.087"/>
  </r>
  <r>
    <x v="17"/>
    <x v="17"/>
    <x v="17"/>
    <x v="17"/>
    <x v="5"/>
    <x v="1"/>
    <n v="3190.96"/>
  </r>
  <r>
    <x v="18"/>
    <x v="18"/>
    <x v="18"/>
    <x v="18"/>
    <x v="5"/>
    <x v="1"/>
    <n v="10872386.199999999"/>
  </r>
  <r>
    <x v="19"/>
    <x v="19"/>
    <x v="19"/>
    <x v="19"/>
    <x v="5"/>
    <x v="1"/>
    <n v="1375660.4539999999"/>
  </r>
  <r>
    <x v="20"/>
    <x v="20"/>
    <x v="20"/>
    <x v="20"/>
    <x v="5"/>
    <x v="1"/>
    <m/>
  </r>
  <r>
    <x v="21"/>
    <x v="21"/>
    <x v="21"/>
    <x v="21"/>
    <x v="5"/>
    <x v="1"/>
    <n v="9075491.7630000003"/>
  </r>
  <r>
    <x v="22"/>
    <x v="22"/>
    <x v="22"/>
    <x v="22"/>
    <x v="5"/>
    <x v="1"/>
    <n v="42999.163999999997"/>
  </r>
  <r>
    <x v="23"/>
    <x v="23"/>
    <x v="23"/>
    <x v="23"/>
    <x v="5"/>
    <x v="1"/>
    <n v="371936.61800000002"/>
  </r>
  <r>
    <x v="24"/>
    <x v="24"/>
    <x v="24"/>
    <x v="24"/>
    <x v="5"/>
    <x v="1"/>
    <n v="6298.2020000000002"/>
  </r>
  <r>
    <x v="25"/>
    <x v="25"/>
    <x v="25"/>
    <x v="25"/>
    <x v="5"/>
    <x v="1"/>
    <n v="10872386.200999999"/>
  </r>
  <r>
    <x v="26"/>
    <x v="26"/>
    <x v="26"/>
    <x v="26"/>
    <x v="5"/>
    <x v="1"/>
    <n v="857.71299999999997"/>
  </r>
  <r>
    <x v="27"/>
    <x v="27"/>
    <x v="27"/>
    <x v="27"/>
    <x v="5"/>
    <x v="1"/>
    <n v="0.12878085477481299"/>
  </r>
  <r>
    <x v="28"/>
    <x v="28"/>
    <x v="28"/>
    <x v="28"/>
    <x v="5"/>
    <x v="1"/>
    <n v="7.5926107172533033E-4"/>
  </r>
  <r>
    <x v="29"/>
    <x v="29"/>
    <x v="29"/>
    <x v="29"/>
    <x v="5"/>
    <x v="1"/>
    <n v="2.0112753635752673E-2"/>
  </r>
  <r>
    <x v="30"/>
    <x v="30"/>
    <x v="30"/>
    <x v="30"/>
    <x v="5"/>
    <x v="1"/>
    <n v="346953.80783999996"/>
  </r>
  <r>
    <x v="31"/>
    <x v="31"/>
    <x v="31"/>
    <x v="31"/>
    <x v="5"/>
    <x v="1"/>
    <n v="346953.80783999996"/>
  </r>
  <r>
    <x v="32"/>
    <x v="32"/>
    <x v="32"/>
    <x v="32"/>
    <x v="5"/>
    <x v="1"/>
    <m/>
  </r>
  <r>
    <x v="33"/>
    <x v="33"/>
    <x v="33"/>
    <x v="33"/>
    <x v="5"/>
    <x v="1"/>
    <m/>
  </r>
  <r>
    <x v="34"/>
    <x v="34"/>
    <x v="34"/>
    <x v="34"/>
    <x v="5"/>
    <x v="1"/>
    <n v="1.4023628114460578"/>
  </r>
  <r>
    <x v="35"/>
    <x v="35"/>
    <x v="35"/>
    <x v="35"/>
    <x v="5"/>
    <x v="1"/>
    <n v="1.4023628114460578"/>
  </r>
  <r>
    <x v="36"/>
    <x v="36"/>
    <x v="36"/>
    <x v="36"/>
    <x v="5"/>
    <x v="1"/>
    <n v="1.4023628114460578"/>
  </r>
  <r>
    <x v="37"/>
    <x v="37"/>
    <x v="37"/>
    <x v="37"/>
    <x v="5"/>
    <x v="1"/>
    <n v="247406.59479"/>
  </r>
  <r>
    <x v="38"/>
    <x v="38"/>
    <x v="38"/>
    <x v="38"/>
    <x v="5"/>
    <x v="1"/>
    <n v="219560.34039"/>
  </r>
  <r>
    <x v="39"/>
    <x v="39"/>
    <x v="39"/>
    <x v="39"/>
    <x v="5"/>
    <x v="1"/>
    <m/>
  </r>
  <r>
    <x v="40"/>
    <x v="40"/>
    <x v="40"/>
    <x v="40"/>
    <x v="5"/>
    <x v="1"/>
    <n v="27846.254399999998"/>
  </r>
  <r>
    <x v="41"/>
    <x v="41"/>
    <x v="41"/>
    <x v="41"/>
    <x v="5"/>
    <x v="1"/>
    <m/>
  </r>
  <r>
    <x v="1"/>
    <x v="1"/>
    <x v="1"/>
    <x v="1"/>
    <x v="5"/>
    <x v="1"/>
    <n v="5.5749774733022839E-2"/>
  </r>
  <r>
    <x v="0"/>
    <x v="0"/>
    <x v="0"/>
    <x v="0"/>
    <x v="5"/>
    <x v="1"/>
    <n v="1.9625565688674907E-3"/>
  </r>
  <r>
    <x v="2"/>
    <x v="2"/>
    <x v="2"/>
    <x v="2"/>
    <x v="6"/>
    <x v="1"/>
    <n v="58485.697"/>
  </r>
  <r>
    <x v="3"/>
    <x v="3"/>
    <x v="3"/>
    <x v="3"/>
    <x v="6"/>
    <x v="1"/>
    <n v="16744.945"/>
  </r>
  <r>
    <x v="4"/>
    <x v="4"/>
    <x v="4"/>
    <x v="4"/>
    <x v="6"/>
    <x v="1"/>
    <n v="44696.542000000001"/>
  </r>
  <r>
    <x v="5"/>
    <x v="5"/>
    <x v="5"/>
    <x v="5"/>
    <x v="6"/>
    <x v="1"/>
    <n v="27951.597000000002"/>
  </r>
  <r>
    <x v="6"/>
    <x v="6"/>
    <x v="6"/>
    <x v="6"/>
    <x v="6"/>
    <x v="1"/>
    <n v="67.055000000000007"/>
  </r>
  <r>
    <x v="7"/>
    <x v="7"/>
    <x v="7"/>
    <x v="7"/>
    <x v="6"/>
    <x v="1"/>
    <n v="100.34"/>
  </r>
  <r>
    <x v="8"/>
    <x v="8"/>
    <x v="8"/>
    <x v="8"/>
    <x v="6"/>
    <x v="1"/>
    <n v="75398.036999999997"/>
  </r>
  <r>
    <x v="9"/>
    <x v="9"/>
    <x v="9"/>
    <x v="9"/>
    <x v="6"/>
    <x v="1"/>
    <n v="23498.262999999999"/>
  </r>
  <r>
    <x v="10"/>
    <x v="10"/>
    <x v="10"/>
    <x v="10"/>
    <x v="6"/>
    <x v="1"/>
    <n v="1232.8409999999999"/>
  </r>
  <r>
    <x v="11"/>
    <x v="11"/>
    <x v="11"/>
    <x v="11"/>
    <x v="6"/>
    <x v="1"/>
    <n v="50666.932999999997"/>
  </r>
  <r>
    <x v="12"/>
    <x v="12"/>
    <x v="12"/>
    <x v="12"/>
    <x v="6"/>
    <x v="1"/>
    <n v="71724.929000000004"/>
  </r>
  <r>
    <x v="13"/>
    <x v="13"/>
    <x v="13"/>
    <x v="13"/>
    <x v="6"/>
    <x v="1"/>
    <m/>
  </r>
  <r>
    <x v="14"/>
    <x v="14"/>
    <x v="14"/>
    <x v="14"/>
    <x v="6"/>
    <x v="1"/>
    <n v="1128685.345"/>
  </r>
  <r>
    <x v="15"/>
    <x v="15"/>
    <x v="15"/>
    <x v="15"/>
    <x v="6"/>
    <x v="1"/>
    <m/>
  </r>
  <r>
    <x v="16"/>
    <x v="16"/>
    <x v="16"/>
    <x v="16"/>
    <x v="6"/>
    <x v="1"/>
    <m/>
  </r>
  <r>
    <x v="17"/>
    <x v="17"/>
    <x v="17"/>
    <x v="17"/>
    <x v="6"/>
    <x v="1"/>
    <n v="6930.5050000000001"/>
  </r>
  <r>
    <x v="18"/>
    <x v="18"/>
    <x v="18"/>
    <x v="18"/>
    <x v="6"/>
    <x v="1"/>
    <n v="1207340.7790000001"/>
  </r>
  <r>
    <x v="19"/>
    <x v="19"/>
    <x v="19"/>
    <x v="19"/>
    <x v="6"/>
    <x v="1"/>
    <n v="929151.89399999997"/>
  </r>
  <r>
    <x v="20"/>
    <x v="20"/>
    <x v="20"/>
    <x v="20"/>
    <x v="6"/>
    <x v="1"/>
    <n v="2045.7670000000001"/>
  </r>
  <r>
    <x v="21"/>
    <x v="21"/>
    <x v="21"/>
    <x v="21"/>
    <x v="6"/>
    <x v="1"/>
    <n v="42012.315000000002"/>
  </r>
  <r>
    <x v="22"/>
    <x v="22"/>
    <x v="22"/>
    <x v="22"/>
    <x v="6"/>
    <x v="1"/>
    <m/>
  </r>
  <r>
    <x v="23"/>
    <x v="23"/>
    <x v="23"/>
    <x v="23"/>
    <x v="6"/>
    <x v="1"/>
    <n v="98036.963000000003"/>
  </r>
  <r>
    <x v="24"/>
    <x v="24"/>
    <x v="24"/>
    <x v="24"/>
    <x v="6"/>
    <x v="1"/>
    <n v="136093.83900000001"/>
  </r>
  <r>
    <x v="25"/>
    <x v="25"/>
    <x v="25"/>
    <x v="25"/>
    <x v="6"/>
    <x v="1"/>
    <n v="1207340.7779999999"/>
  </r>
  <r>
    <x v="26"/>
    <x v="26"/>
    <x v="26"/>
    <x v="26"/>
    <x v="6"/>
    <x v="1"/>
    <n v="1894233.6680000001"/>
  </r>
  <r>
    <x v="27"/>
    <x v="27"/>
    <x v="27"/>
    <x v="27"/>
    <x v="6"/>
    <x v="1"/>
    <n v="0.21591956973830423"/>
  </r>
  <r>
    <x v="28"/>
    <x v="28"/>
    <x v="28"/>
    <x v="28"/>
    <x v="6"/>
    <x v="1"/>
    <n v="8.3942164179517977E-3"/>
  </r>
  <r>
    <x v="29"/>
    <x v="29"/>
    <x v="29"/>
    <x v="29"/>
    <x v="6"/>
    <x v="1"/>
    <n v="0.14607033686471665"/>
  </r>
  <r>
    <x v="30"/>
    <x v="30"/>
    <x v="30"/>
    <x v="30"/>
    <x v="6"/>
    <x v="1"/>
    <n v="127125.61031"/>
  </r>
  <r>
    <x v="31"/>
    <x v="31"/>
    <x v="31"/>
    <x v="31"/>
    <x v="6"/>
    <x v="1"/>
    <n v="103155.16731"/>
  </r>
  <r>
    <x v="32"/>
    <x v="32"/>
    <x v="32"/>
    <x v="32"/>
    <x v="6"/>
    <x v="1"/>
    <m/>
  </r>
  <r>
    <x v="33"/>
    <x v="33"/>
    <x v="33"/>
    <x v="33"/>
    <x v="6"/>
    <x v="1"/>
    <n v="23970.442999999999"/>
  </r>
  <r>
    <x v="34"/>
    <x v="34"/>
    <x v="34"/>
    <x v="34"/>
    <x v="6"/>
    <x v="1"/>
    <n v="0.14168574896376726"/>
  </r>
  <r>
    <x v="35"/>
    <x v="35"/>
    <x v="35"/>
    <x v="35"/>
    <x v="6"/>
    <x v="1"/>
    <n v="0.11496988768950178"/>
  </r>
  <r>
    <x v="36"/>
    <x v="36"/>
    <x v="36"/>
    <x v="36"/>
    <x v="6"/>
    <x v="1"/>
    <n v="0.11496988768950178"/>
  </r>
  <r>
    <x v="37"/>
    <x v="37"/>
    <x v="37"/>
    <x v="37"/>
    <x v="6"/>
    <x v="1"/>
    <n v="897236.39278999995"/>
  </r>
  <r>
    <x v="38"/>
    <x v="38"/>
    <x v="38"/>
    <x v="38"/>
    <x v="6"/>
    <x v="1"/>
    <n v="794775.51297000004"/>
  </r>
  <r>
    <x v="39"/>
    <x v="39"/>
    <x v="39"/>
    <x v="39"/>
    <x v="6"/>
    <x v="1"/>
    <m/>
  </r>
  <r>
    <x v="40"/>
    <x v="40"/>
    <x v="40"/>
    <x v="40"/>
    <x v="6"/>
    <x v="1"/>
    <n v="102460.87981999999"/>
  </r>
  <r>
    <x v="41"/>
    <x v="41"/>
    <x v="41"/>
    <x v="41"/>
    <x v="6"/>
    <x v="1"/>
    <m/>
  </r>
  <r>
    <x v="1"/>
    <x v="1"/>
    <x v="1"/>
    <x v="1"/>
    <x v="6"/>
    <x v="1"/>
    <n v="0.3365521364955994"/>
  </r>
  <r>
    <x v="0"/>
    <x v="0"/>
    <x v="0"/>
    <x v="0"/>
    <x v="6"/>
    <x v="1"/>
    <n v="3.4108161455040635E-2"/>
  </r>
  <r>
    <x v="2"/>
    <x v="2"/>
    <x v="2"/>
    <x v="2"/>
    <x v="7"/>
    <x v="1"/>
    <n v="1784.2760000000001"/>
  </r>
  <r>
    <x v="3"/>
    <x v="3"/>
    <x v="3"/>
    <x v="3"/>
    <x v="7"/>
    <x v="1"/>
    <n v="903.24300000000005"/>
  </r>
  <r>
    <x v="4"/>
    <x v="4"/>
    <x v="4"/>
    <x v="4"/>
    <x v="7"/>
    <x v="1"/>
    <n v="956.03800000000001"/>
  </r>
  <r>
    <x v="5"/>
    <x v="5"/>
    <x v="5"/>
    <x v="5"/>
    <x v="7"/>
    <x v="1"/>
    <n v="52.795000000000002"/>
  </r>
  <r>
    <x v="6"/>
    <x v="6"/>
    <x v="6"/>
    <x v="6"/>
    <x v="7"/>
    <x v="1"/>
    <n v="-569.06799999999998"/>
  </r>
  <r>
    <x v="7"/>
    <x v="7"/>
    <x v="7"/>
    <x v="7"/>
    <x v="7"/>
    <x v="1"/>
    <n v="10916.257"/>
  </r>
  <r>
    <x v="8"/>
    <x v="8"/>
    <x v="8"/>
    <x v="8"/>
    <x v="7"/>
    <x v="1"/>
    <n v="13034.708000000001"/>
  </r>
  <r>
    <x v="9"/>
    <x v="9"/>
    <x v="9"/>
    <x v="9"/>
    <x v="7"/>
    <x v="1"/>
    <n v="9193.0149999999994"/>
  </r>
  <r>
    <x v="10"/>
    <x v="10"/>
    <x v="10"/>
    <x v="10"/>
    <x v="7"/>
    <x v="1"/>
    <n v="-5.9610000000000003"/>
  </r>
  <r>
    <x v="11"/>
    <x v="11"/>
    <x v="11"/>
    <x v="11"/>
    <x v="7"/>
    <x v="1"/>
    <n v="3847.654"/>
  </r>
  <r>
    <x v="12"/>
    <x v="12"/>
    <x v="12"/>
    <x v="12"/>
    <x v="7"/>
    <x v="1"/>
    <n v="179732.486"/>
  </r>
  <r>
    <x v="13"/>
    <x v="13"/>
    <x v="13"/>
    <x v="13"/>
    <x v="7"/>
    <x v="1"/>
    <m/>
  </r>
  <r>
    <x v="14"/>
    <x v="14"/>
    <x v="14"/>
    <x v="14"/>
    <x v="7"/>
    <x v="1"/>
    <n v="1424087.919"/>
  </r>
  <r>
    <x v="15"/>
    <x v="15"/>
    <x v="15"/>
    <x v="15"/>
    <x v="7"/>
    <x v="1"/>
    <n v="273534.03899999999"/>
  </r>
  <r>
    <x v="16"/>
    <x v="16"/>
    <x v="16"/>
    <x v="16"/>
    <x v="7"/>
    <x v="1"/>
    <m/>
  </r>
  <r>
    <x v="17"/>
    <x v="17"/>
    <x v="17"/>
    <x v="17"/>
    <x v="7"/>
    <x v="1"/>
    <n v="77157.797000000006"/>
  </r>
  <r>
    <x v="18"/>
    <x v="18"/>
    <x v="18"/>
    <x v="18"/>
    <x v="7"/>
    <x v="1"/>
    <n v="1954512.2409999999"/>
  </r>
  <r>
    <x v="19"/>
    <x v="19"/>
    <x v="19"/>
    <x v="19"/>
    <x v="7"/>
    <x v="1"/>
    <m/>
  </r>
  <r>
    <x v="20"/>
    <x v="20"/>
    <x v="20"/>
    <x v="20"/>
    <x v="7"/>
    <x v="1"/>
    <m/>
  </r>
  <r>
    <x v="21"/>
    <x v="21"/>
    <x v="21"/>
    <x v="21"/>
    <x v="7"/>
    <x v="1"/>
    <n v="591329.90599999996"/>
  </r>
  <r>
    <x v="22"/>
    <x v="22"/>
    <x v="22"/>
    <x v="22"/>
    <x v="7"/>
    <x v="1"/>
    <n v="5256.3810000000003"/>
  </r>
  <r>
    <x v="23"/>
    <x v="23"/>
    <x v="23"/>
    <x v="23"/>
    <x v="7"/>
    <x v="1"/>
    <n v="55787.940999999999"/>
  </r>
  <r>
    <x v="24"/>
    <x v="24"/>
    <x v="24"/>
    <x v="24"/>
    <x v="7"/>
    <x v="1"/>
    <n v="1302138.013"/>
  </r>
  <r>
    <x v="25"/>
    <x v="25"/>
    <x v="25"/>
    <x v="25"/>
    <x v="7"/>
    <x v="1"/>
    <n v="1954512.2409999999"/>
  </r>
  <r>
    <x v="26"/>
    <x v="26"/>
    <x v="26"/>
    <x v="26"/>
    <x v="7"/>
    <x v="1"/>
    <n v="221013.83600000001"/>
  </r>
  <r>
    <x v="27"/>
    <x v="27"/>
    <x v="27"/>
    <x v="27"/>
    <x v="7"/>
    <x v="1"/>
    <n v="0.67741409183298695"/>
  </r>
  <r>
    <x v="28"/>
    <x v="28"/>
    <x v="28"/>
    <x v="28"/>
    <x v="7"/>
    <x v="1"/>
    <n v="1.5947949747411488E-3"/>
  </r>
  <r>
    <x v="29"/>
    <x v="29"/>
    <x v="29"/>
    <x v="29"/>
    <x v="7"/>
    <x v="1"/>
    <n v="9.0197692668355742E-2"/>
  </r>
  <r>
    <x v="30"/>
    <x v="30"/>
    <x v="30"/>
    <x v="30"/>
    <x v="7"/>
    <x v="1"/>
    <n v="84568.675480000005"/>
  </r>
  <r>
    <x v="31"/>
    <x v="31"/>
    <x v="31"/>
    <x v="31"/>
    <x v="7"/>
    <x v="1"/>
    <n v="84568.675480000005"/>
  </r>
  <r>
    <x v="32"/>
    <x v="32"/>
    <x v="32"/>
    <x v="32"/>
    <x v="7"/>
    <x v="1"/>
    <m/>
  </r>
  <r>
    <x v="33"/>
    <x v="33"/>
    <x v="33"/>
    <x v="33"/>
    <x v="7"/>
    <x v="1"/>
    <m/>
  </r>
  <r>
    <x v="34"/>
    <x v="34"/>
    <x v="34"/>
    <x v="34"/>
    <x v="7"/>
    <x v="1"/>
    <n v="0.12468682473585897"/>
  </r>
  <r>
    <x v="35"/>
    <x v="35"/>
    <x v="35"/>
    <x v="35"/>
    <x v="7"/>
    <x v="1"/>
    <n v="0.12468682473585897"/>
  </r>
  <r>
    <x v="36"/>
    <x v="36"/>
    <x v="36"/>
    <x v="36"/>
    <x v="7"/>
    <x v="1"/>
    <n v="0.12468682473585897"/>
  </r>
  <r>
    <x v="37"/>
    <x v="37"/>
    <x v="37"/>
    <x v="37"/>
    <x v="7"/>
    <x v="1"/>
    <n v="678248.68953999993"/>
  </r>
  <r>
    <x v="38"/>
    <x v="38"/>
    <x v="38"/>
    <x v="38"/>
    <x v="7"/>
    <x v="1"/>
    <n v="655894.67535000003"/>
  </r>
  <r>
    <x v="39"/>
    <x v="39"/>
    <x v="39"/>
    <x v="39"/>
    <x v="7"/>
    <x v="1"/>
    <n v="2.3599399999999999"/>
  </r>
  <r>
    <x v="40"/>
    <x v="40"/>
    <x v="40"/>
    <x v="40"/>
    <x v="7"/>
    <x v="1"/>
    <n v="20931.641250000001"/>
  </r>
  <r>
    <x v="41"/>
    <x v="41"/>
    <x v="41"/>
    <x v="41"/>
    <x v="7"/>
    <x v="1"/>
    <n v="1420.0129999999999"/>
  </r>
  <r>
    <x v="1"/>
    <x v="1"/>
    <x v="1"/>
    <x v="1"/>
    <x v="7"/>
    <x v="1"/>
    <n v="1.0014422390950301E-4"/>
  </r>
  <r>
    <x v="0"/>
    <x v="0"/>
    <x v="0"/>
    <x v="0"/>
    <x v="7"/>
    <x v="1"/>
    <n v="3.2797898672971702E-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2"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Q48" firstHeaderRow="1" firstDataRow="3" firstDataCol="1"/>
  <pivotFields count="7">
    <pivotField compact="0" outline="0" showAll="0" defaultSubtotal="0"/>
    <pivotField name="Rivivalinta"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compact="0" outline="0" showAll="0" defaultSubtotal="0"/>
    <pivotField compact="0" outline="0" showAll="0" defaultSubtotal="0"/>
    <pivotField name="Laitos" axis="axisCol" compact="0" outline="0" showAll="0" sortType="ascending" defaultSubtotal="0">
      <items count="8">
        <item x="0"/>
        <item x="1"/>
        <item x="2"/>
        <item x="3"/>
        <item x="4"/>
        <item x="5"/>
        <item x="6"/>
        <item x="7"/>
      </items>
    </pivotField>
    <pivotField name="Ajankohta" axis="axisCol" compact="0" numFmtId="14" outline="0" showAll="0" sortType="ascending" defaultSubtotal="0">
      <items count="2">
        <item x="0"/>
        <item x="1"/>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16">
    <i>
      <x/>
      <x/>
    </i>
    <i r="1">
      <x v="1"/>
    </i>
    <i>
      <x v="1"/>
      <x/>
    </i>
    <i r="1">
      <x v="1"/>
    </i>
    <i>
      <x v="2"/>
      <x/>
    </i>
    <i r="1">
      <x v="1"/>
    </i>
    <i>
      <x v="3"/>
      <x/>
    </i>
    <i r="1">
      <x v="1"/>
    </i>
    <i>
      <x v="4"/>
      <x/>
    </i>
    <i r="1">
      <x v="1"/>
    </i>
    <i>
      <x v="5"/>
      <x/>
    </i>
    <i r="1">
      <x v="1"/>
    </i>
    <i>
      <x v="6"/>
      <x/>
    </i>
    <i r="1">
      <x v="1"/>
    </i>
    <i>
      <x v="7"/>
      <x/>
    </i>
    <i r="1">
      <x v="1"/>
    </i>
  </colItems>
  <dataFields count="1">
    <dataField name="1000 €" fld="6" baseField="0" baseItem="0" numFmtId="3"/>
  </dataFields>
  <formats count="160">
    <format dxfId="2010">
      <pivotArea outline="0" collapsedLevelsAreSubtotals="1" fieldPosition="0"/>
    </format>
    <format dxfId="2009">
      <pivotArea outline="0" collapsedLevelsAreSubtotals="1" fieldPosition="0"/>
    </format>
    <format dxfId="2008">
      <pivotArea dataOnly="0" labelOnly="1" outline="0" fieldPosition="0">
        <references count="1">
          <reference field="4" count="0"/>
        </references>
      </pivotArea>
    </format>
    <format dxfId="2007">
      <pivotArea dataOnly="0" labelOnly="1" outline="0" fieldPosition="0">
        <references count="1">
          <reference field="4" count="0" defaultSubtotal="1"/>
        </references>
      </pivotArea>
    </format>
    <format dxfId="2006">
      <pivotArea dataOnly="0" labelOnly="1" outline="0" fieldPosition="0">
        <references count="2">
          <reference field="4" count="1" selected="0">
            <x v="0"/>
          </reference>
          <reference field="5" count="0"/>
        </references>
      </pivotArea>
    </format>
    <format dxfId="2005">
      <pivotArea dataOnly="0" labelOnly="1" outline="0" fieldPosition="0">
        <references count="2">
          <reference field="4" count="1" selected="0">
            <x v="1"/>
          </reference>
          <reference field="5" count="0"/>
        </references>
      </pivotArea>
    </format>
    <format dxfId="2004">
      <pivotArea dataOnly="0" labelOnly="1" outline="0" fieldPosition="0">
        <references count="2">
          <reference field="4" count="1" selected="0">
            <x v="2"/>
          </reference>
          <reference field="5" count="0"/>
        </references>
      </pivotArea>
    </format>
    <format dxfId="2003">
      <pivotArea dataOnly="0" labelOnly="1" outline="0" fieldPosition="0">
        <references count="2">
          <reference field="4" count="1" selected="0">
            <x v="3"/>
          </reference>
          <reference field="5" count="0"/>
        </references>
      </pivotArea>
    </format>
    <format dxfId="2002">
      <pivotArea dataOnly="0" labelOnly="1" outline="0" fieldPosition="0">
        <references count="2">
          <reference field="4" count="1" selected="0">
            <x v="5"/>
          </reference>
          <reference field="5" count="0"/>
        </references>
      </pivotArea>
    </format>
    <format dxfId="2001">
      <pivotArea dataOnly="0" labelOnly="1" outline="0" fieldPosition="0">
        <references count="2">
          <reference field="4" count="1" selected="0">
            <x v="6"/>
          </reference>
          <reference field="5" count="0"/>
        </references>
      </pivotArea>
    </format>
    <format dxfId="2000">
      <pivotArea dataOnly="0" labelOnly="1" outline="0" fieldPosition="0">
        <references count="2">
          <reference field="4" count="1" selected="0">
            <x v="7"/>
          </reference>
          <reference field="5" count="0"/>
        </references>
      </pivotArea>
    </format>
    <format dxfId="1999">
      <pivotArea dataOnly="0" labelOnly="1" outline="0" fieldPosition="0">
        <references count="1">
          <reference field="4" count="0"/>
        </references>
      </pivotArea>
    </format>
    <format dxfId="1998">
      <pivotArea dataOnly="0" labelOnly="1" outline="0" fieldPosition="0">
        <references count="2">
          <reference field="4" count="1" selected="0">
            <x v="0"/>
          </reference>
          <reference field="5" count="0"/>
        </references>
      </pivotArea>
    </format>
    <format dxfId="1997">
      <pivotArea dataOnly="0" labelOnly="1" outline="0" fieldPosition="0">
        <references count="2">
          <reference field="4" count="1" selected="0">
            <x v="1"/>
          </reference>
          <reference field="5" count="0"/>
        </references>
      </pivotArea>
    </format>
    <format dxfId="1996">
      <pivotArea dataOnly="0" labelOnly="1" outline="0" fieldPosition="0">
        <references count="2">
          <reference field="4" count="1" selected="0">
            <x v="2"/>
          </reference>
          <reference field="5" count="0"/>
        </references>
      </pivotArea>
    </format>
    <format dxfId="1995">
      <pivotArea dataOnly="0" labelOnly="1" outline="0" fieldPosition="0">
        <references count="2">
          <reference field="4" count="1" selected="0">
            <x v="3"/>
          </reference>
          <reference field="5" count="0"/>
        </references>
      </pivotArea>
    </format>
    <format dxfId="1994">
      <pivotArea dataOnly="0" labelOnly="1" outline="0" fieldPosition="0">
        <references count="2">
          <reference field="4" count="1" selected="0">
            <x v="5"/>
          </reference>
          <reference field="5" count="0"/>
        </references>
      </pivotArea>
    </format>
    <format dxfId="1993">
      <pivotArea dataOnly="0" labelOnly="1" outline="0" fieldPosition="0">
        <references count="2">
          <reference field="4" count="1" selected="0">
            <x v="6"/>
          </reference>
          <reference field="5" count="0"/>
        </references>
      </pivotArea>
    </format>
    <format dxfId="1992">
      <pivotArea dataOnly="0" labelOnly="1" outline="0" fieldPosition="0">
        <references count="2">
          <reference field="4" count="1" selected="0">
            <x v="7"/>
          </reference>
          <reference field="5" count="0"/>
        </references>
      </pivotArea>
    </format>
    <format dxfId="1991">
      <pivotArea field="4" type="button" dataOnly="0" labelOnly="1" outline="0" axis="axisCol" fieldPosition="0"/>
    </format>
    <format dxfId="1990">
      <pivotArea dataOnly="0" labelOnly="1" outline="0" fieldPosition="0">
        <references count="1">
          <reference field="4" count="0"/>
        </references>
      </pivotArea>
    </format>
    <format dxfId="1989">
      <pivotArea dataOnly="0" labelOnly="1" outline="0" fieldPosition="0">
        <references count="1">
          <reference field="4" count="0"/>
        </references>
      </pivotArea>
    </format>
    <format dxfId="1988">
      <pivotArea field="5" type="button" dataOnly="0" labelOnly="1" outline="0" axis="axisCol" fieldPosition="1"/>
    </format>
    <format dxfId="1987">
      <pivotArea dataOnly="0" labelOnly="1" outline="0" fieldPosition="0">
        <references count="2">
          <reference field="4" count="1" selected="0">
            <x v="0"/>
          </reference>
          <reference field="5" count="0"/>
        </references>
      </pivotArea>
    </format>
    <format dxfId="1986">
      <pivotArea dataOnly="0" labelOnly="1" outline="0" fieldPosition="0">
        <references count="2">
          <reference field="4" count="1" selected="0">
            <x v="1"/>
          </reference>
          <reference field="5" count="0"/>
        </references>
      </pivotArea>
    </format>
    <format dxfId="1985">
      <pivotArea dataOnly="0" labelOnly="1" outline="0" fieldPosition="0">
        <references count="2">
          <reference field="4" count="1" selected="0">
            <x v="2"/>
          </reference>
          <reference field="5" count="0"/>
        </references>
      </pivotArea>
    </format>
    <format dxfId="1984">
      <pivotArea dataOnly="0" labelOnly="1" outline="0" fieldPosition="0">
        <references count="2">
          <reference field="4" count="1" selected="0">
            <x v="3"/>
          </reference>
          <reference field="5" count="0"/>
        </references>
      </pivotArea>
    </format>
    <format dxfId="1983">
      <pivotArea dataOnly="0" labelOnly="1" outline="0" fieldPosition="0">
        <references count="2">
          <reference field="4" count="1" selected="0">
            <x v="5"/>
          </reference>
          <reference field="5" count="0"/>
        </references>
      </pivotArea>
    </format>
    <format dxfId="1982">
      <pivotArea dataOnly="0" labelOnly="1" outline="0" fieldPosition="0">
        <references count="2">
          <reference field="4" count="1" selected="0">
            <x v="6"/>
          </reference>
          <reference field="5" count="0"/>
        </references>
      </pivotArea>
    </format>
    <format dxfId="1981">
      <pivotArea dataOnly="0" labelOnly="1" outline="0" fieldPosition="0">
        <references count="2">
          <reference field="4" count="1" selected="0">
            <x v="7"/>
          </reference>
          <reference field="5" count="0"/>
        </references>
      </pivotArea>
    </format>
    <format dxfId="1980">
      <pivotArea dataOnly="0" labelOnly="1" outline="0" fieldPosition="0">
        <references count="1">
          <reference field="1" count="1">
            <x v="0"/>
          </reference>
        </references>
      </pivotArea>
    </format>
    <format dxfId="1979">
      <pivotArea dataOnly="0" labelOnly="1" outline="0" fieldPosition="0">
        <references count="1">
          <reference field="1" count="1">
            <x v="0"/>
          </reference>
        </references>
      </pivotArea>
    </format>
    <format dxfId="1978">
      <pivotArea dataOnly="0" labelOnly="1" outline="0" fieldPosition="0">
        <references count="1">
          <reference field="1" count="1">
            <x v="1"/>
          </reference>
        </references>
      </pivotArea>
    </format>
    <format dxfId="1977">
      <pivotArea dataOnly="0" labelOnly="1" outline="0" fieldPosition="0">
        <references count="1">
          <reference field="1" count="1">
            <x v="1"/>
          </reference>
        </references>
      </pivotArea>
    </format>
    <format dxfId="1976">
      <pivotArea dataOnly="0" labelOnly="1" outline="0" fieldPosition="0">
        <references count="1">
          <reference field="1" count="1">
            <x v="2"/>
          </reference>
        </references>
      </pivotArea>
    </format>
    <format dxfId="1975">
      <pivotArea dataOnly="0" labelOnly="1" outline="0" fieldPosition="0">
        <references count="1">
          <reference field="1" count="1">
            <x v="2"/>
          </reference>
        </references>
      </pivotArea>
    </format>
    <format dxfId="1974">
      <pivotArea dataOnly="0" labelOnly="1" outline="0" fieldPosition="0">
        <references count="1">
          <reference field="1" count="1">
            <x v="3"/>
          </reference>
        </references>
      </pivotArea>
    </format>
    <format dxfId="1973">
      <pivotArea dataOnly="0" labelOnly="1" outline="0" fieldPosition="0">
        <references count="1">
          <reference field="1" count="1">
            <x v="3"/>
          </reference>
        </references>
      </pivotArea>
    </format>
    <format dxfId="1972">
      <pivotArea dataOnly="0" labelOnly="1" outline="0" fieldPosition="0">
        <references count="1">
          <reference field="1" count="1">
            <x v="4"/>
          </reference>
        </references>
      </pivotArea>
    </format>
    <format dxfId="1971">
      <pivotArea dataOnly="0" labelOnly="1" outline="0" fieldPosition="0">
        <references count="1">
          <reference field="1" count="1">
            <x v="4"/>
          </reference>
        </references>
      </pivotArea>
    </format>
    <format dxfId="1970">
      <pivotArea dataOnly="0" labelOnly="1" outline="0" fieldPosition="0">
        <references count="1">
          <reference field="1" count="1">
            <x v="5"/>
          </reference>
        </references>
      </pivotArea>
    </format>
    <format dxfId="1969">
      <pivotArea dataOnly="0" labelOnly="1" outline="0" fieldPosition="0">
        <references count="1">
          <reference field="1" count="1">
            <x v="5"/>
          </reference>
        </references>
      </pivotArea>
    </format>
    <format dxfId="1968">
      <pivotArea dataOnly="0" labelOnly="1" outline="0" fieldPosition="0">
        <references count="1">
          <reference field="1" count="1">
            <x v="6"/>
          </reference>
        </references>
      </pivotArea>
    </format>
    <format dxfId="1967">
      <pivotArea dataOnly="0" labelOnly="1" outline="0" fieldPosition="0">
        <references count="1">
          <reference field="1" count="1">
            <x v="6"/>
          </reference>
        </references>
      </pivotArea>
    </format>
    <format dxfId="1966">
      <pivotArea dataOnly="0" labelOnly="1" outline="0" fieldPosition="0">
        <references count="1">
          <reference field="1" count="1">
            <x v="7"/>
          </reference>
        </references>
      </pivotArea>
    </format>
    <format dxfId="1965">
      <pivotArea dataOnly="0" labelOnly="1" outline="0" fieldPosition="0">
        <references count="1">
          <reference field="1" count="1">
            <x v="7"/>
          </reference>
        </references>
      </pivotArea>
    </format>
    <format dxfId="1964">
      <pivotArea dataOnly="0" labelOnly="1" outline="0" fieldPosition="0">
        <references count="1">
          <reference field="1" count="1">
            <x v="8"/>
          </reference>
        </references>
      </pivotArea>
    </format>
    <format dxfId="1963">
      <pivotArea dataOnly="0" labelOnly="1" outline="0" fieldPosition="0">
        <references count="1">
          <reference field="1" count="1">
            <x v="8"/>
          </reference>
        </references>
      </pivotArea>
    </format>
    <format dxfId="1962">
      <pivotArea dataOnly="0" labelOnly="1" outline="0" fieldPosition="0">
        <references count="1">
          <reference field="1" count="1">
            <x v="9"/>
          </reference>
        </references>
      </pivotArea>
    </format>
    <format dxfId="1961">
      <pivotArea dataOnly="0" labelOnly="1" outline="0" fieldPosition="0">
        <references count="1">
          <reference field="1" count="1">
            <x v="9"/>
          </reference>
        </references>
      </pivotArea>
    </format>
    <format dxfId="1960">
      <pivotArea dataOnly="0" labelOnly="1" outline="0" fieldPosition="0">
        <references count="1">
          <reference field="1" count="1">
            <x v="10"/>
          </reference>
        </references>
      </pivotArea>
    </format>
    <format dxfId="1959">
      <pivotArea dataOnly="0" labelOnly="1" outline="0" fieldPosition="0">
        <references count="1">
          <reference field="1" count="1">
            <x v="10"/>
          </reference>
        </references>
      </pivotArea>
    </format>
    <format dxfId="1958">
      <pivotArea dataOnly="0" labelOnly="1" outline="0" fieldPosition="0">
        <references count="1">
          <reference field="1" count="1">
            <x v="11"/>
          </reference>
        </references>
      </pivotArea>
    </format>
    <format dxfId="1957">
      <pivotArea dataOnly="0" labelOnly="1" outline="0" fieldPosition="0">
        <references count="1">
          <reference field="1" count="1">
            <x v="11"/>
          </reference>
        </references>
      </pivotArea>
    </format>
    <format dxfId="1956">
      <pivotArea dataOnly="0" labelOnly="1" outline="0" fieldPosition="0">
        <references count="1">
          <reference field="1" count="1">
            <x v="12"/>
          </reference>
        </references>
      </pivotArea>
    </format>
    <format dxfId="1955">
      <pivotArea dataOnly="0" labelOnly="1" outline="0" fieldPosition="0">
        <references count="1">
          <reference field="1" count="1">
            <x v="12"/>
          </reference>
        </references>
      </pivotArea>
    </format>
    <format dxfId="1954">
      <pivotArea dataOnly="0" labelOnly="1" outline="0" fieldPosition="0">
        <references count="1">
          <reference field="1" count="1">
            <x v="13"/>
          </reference>
        </references>
      </pivotArea>
    </format>
    <format dxfId="1953">
      <pivotArea dataOnly="0" labelOnly="1" outline="0" fieldPosition="0">
        <references count="1">
          <reference field="1" count="1">
            <x v="13"/>
          </reference>
        </references>
      </pivotArea>
    </format>
    <format dxfId="1952">
      <pivotArea dataOnly="0" labelOnly="1" outline="0" fieldPosition="0">
        <references count="1">
          <reference field="1" count="1">
            <x v="14"/>
          </reference>
        </references>
      </pivotArea>
    </format>
    <format dxfId="1951">
      <pivotArea dataOnly="0" labelOnly="1" outline="0" fieldPosition="0">
        <references count="1">
          <reference field="1" count="1">
            <x v="14"/>
          </reference>
        </references>
      </pivotArea>
    </format>
    <format dxfId="1950">
      <pivotArea dataOnly="0" labelOnly="1" outline="0" fieldPosition="0">
        <references count="1">
          <reference field="1" count="1">
            <x v="15"/>
          </reference>
        </references>
      </pivotArea>
    </format>
    <format dxfId="1949">
      <pivotArea dataOnly="0" labelOnly="1" outline="0" fieldPosition="0">
        <references count="1">
          <reference field="1" count="1">
            <x v="15"/>
          </reference>
        </references>
      </pivotArea>
    </format>
    <format dxfId="1948">
      <pivotArea dataOnly="0" labelOnly="1" outline="0" fieldPosition="0">
        <references count="1">
          <reference field="1" count="1">
            <x v="16"/>
          </reference>
        </references>
      </pivotArea>
    </format>
    <format dxfId="1947">
      <pivotArea dataOnly="0" labelOnly="1" outline="0" fieldPosition="0">
        <references count="1">
          <reference field="1" count="1">
            <x v="16"/>
          </reference>
        </references>
      </pivotArea>
    </format>
    <format dxfId="1946">
      <pivotArea dataOnly="0" labelOnly="1" outline="0" fieldPosition="0">
        <references count="1">
          <reference field="1" count="1">
            <x v="17"/>
          </reference>
        </references>
      </pivotArea>
    </format>
    <format dxfId="1945">
      <pivotArea dataOnly="0" labelOnly="1" outline="0" fieldPosition="0">
        <references count="1">
          <reference field="1" count="1">
            <x v="17"/>
          </reference>
        </references>
      </pivotArea>
    </format>
    <format dxfId="1944">
      <pivotArea dataOnly="0" labelOnly="1" outline="0" fieldPosition="0">
        <references count="1">
          <reference field="1" count="1">
            <x v="18"/>
          </reference>
        </references>
      </pivotArea>
    </format>
    <format dxfId="1943">
      <pivotArea dataOnly="0" labelOnly="1" outline="0" fieldPosition="0">
        <references count="1">
          <reference field="1" count="1">
            <x v="18"/>
          </reference>
        </references>
      </pivotArea>
    </format>
    <format dxfId="1942">
      <pivotArea dataOnly="0" labelOnly="1" outline="0" fieldPosition="0">
        <references count="1">
          <reference field="1" count="1">
            <x v="19"/>
          </reference>
        </references>
      </pivotArea>
    </format>
    <format dxfId="1941">
      <pivotArea dataOnly="0" labelOnly="1" outline="0" fieldPosition="0">
        <references count="1">
          <reference field="1" count="1">
            <x v="19"/>
          </reference>
        </references>
      </pivotArea>
    </format>
    <format dxfId="1940">
      <pivotArea dataOnly="0" labelOnly="1" outline="0" fieldPosition="0">
        <references count="1">
          <reference field="1" count="1">
            <x v="20"/>
          </reference>
        </references>
      </pivotArea>
    </format>
    <format dxfId="1939">
      <pivotArea dataOnly="0" labelOnly="1" outline="0" fieldPosition="0">
        <references count="1">
          <reference field="1" count="1">
            <x v="20"/>
          </reference>
        </references>
      </pivotArea>
    </format>
    <format dxfId="1938">
      <pivotArea dataOnly="0" labelOnly="1" outline="0" fieldPosition="0">
        <references count="1">
          <reference field="1" count="1">
            <x v="21"/>
          </reference>
        </references>
      </pivotArea>
    </format>
    <format dxfId="1937">
      <pivotArea dataOnly="0" labelOnly="1" outline="0" fieldPosition="0">
        <references count="1">
          <reference field="1" count="1">
            <x v="21"/>
          </reference>
        </references>
      </pivotArea>
    </format>
    <format dxfId="1936">
      <pivotArea dataOnly="0" labelOnly="1" outline="0" fieldPosition="0">
        <references count="1">
          <reference field="1" count="1">
            <x v="22"/>
          </reference>
        </references>
      </pivotArea>
    </format>
    <format dxfId="1935">
      <pivotArea dataOnly="0" labelOnly="1" outline="0" fieldPosition="0">
        <references count="1">
          <reference field="1" count="1">
            <x v="22"/>
          </reference>
        </references>
      </pivotArea>
    </format>
    <format dxfId="1934">
      <pivotArea dataOnly="0" labelOnly="1" outline="0" fieldPosition="0">
        <references count="1">
          <reference field="1" count="1">
            <x v="23"/>
          </reference>
        </references>
      </pivotArea>
    </format>
    <format dxfId="1933">
      <pivotArea dataOnly="0" labelOnly="1" outline="0" fieldPosition="0">
        <references count="1">
          <reference field="1" count="1">
            <x v="23"/>
          </reference>
        </references>
      </pivotArea>
    </format>
    <format dxfId="1932">
      <pivotArea dataOnly="0" labelOnly="1" outline="0" fieldPosition="0">
        <references count="1">
          <reference field="1" count="1">
            <x v="24"/>
          </reference>
        </references>
      </pivotArea>
    </format>
    <format dxfId="1931">
      <pivotArea dataOnly="0" labelOnly="1" outline="0" fieldPosition="0">
        <references count="1">
          <reference field="1" count="1">
            <x v="24"/>
          </reference>
        </references>
      </pivotArea>
    </format>
    <format dxfId="1930">
      <pivotArea dataOnly="0" labelOnly="1" outline="0" fieldPosition="0">
        <references count="1">
          <reference field="1" count="1">
            <x v="25"/>
          </reference>
        </references>
      </pivotArea>
    </format>
    <format dxfId="1929">
      <pivotArea dataOnly="0" labelOnly="1" outline="0" fieldPosition="0">
        <references count="1">
          <reference field="1" count="1">
            <x v="25"/>
          </reference>
        </references>
      </pivotArea>
    </format>
    <format dxfId="1928">
      <pivotArea dataOnly="0" labelOnly="1" outline="0" fieldPosition="0">
        <references count="1">
          <reference field="1" count="1">
            <x v="26"/>
          </reference>
        </references>
      </pivotArea>
    </format>
    <format dxfId="1927">
      <pivotArea dataOnly="0" labelOnly="1" outline="0" fieldPosition="0">
        <references count="1">
          <reference field="1" count="1">
            <x v="26"/>
          </reference>
        </references>
      </pivotArea>
    </format>
    <format dxfId="1926">
      <pivotArea dataOnly="0" labelOnly="1" outline="0" fieldPosition="0">
        <references count="1">
          <reference field="1" count="1">
            <x v="27"/>
          </reference>
        </references>
      </pivotArea>
    </format>
    <format dxfId="1925">
      <pivotArea dataOnly="0" labelOnly="1" outline="0" fieldPosition="0">
        <references count="1">
          <reference field="1" count="1">
            <x v="27"/>
          </reference>
        </references>
      </pivotArea>
    </format>
    <format dxfId="1924">
      <pivotArea dataOnly="0" labelOnly="1" outline="0" fieldPosition="0">
        <references count="1">
          <reference field="1" count="1">
            <x v="28"/>
          </reference>
        </references>
      </pivotArea>
    </format>
    <format dxfId="1923">
      <pivotArea dataOnly="0" labelOnly="1" outline="0" fieldPosition="0">
        <references count="1">
          <reference field="1" count="1">
            <x v="28"/>
          </reference>
        </references>
      </pivotArea>
    </format>
    <format dxfId="1922">
      <pivotArea dataOnly="0" labelOnly="1" outline="0" fieldPosition="0">
        <references count="1">
          <reference field="1" count="1">
            <x v="29"/>
          </reference>
        </references>
      </pivotArea>
    </format>
    <format dxfId="1921">
      <pivotArea dataOnly="0" labelOnly="1" outline="0" fieldPosition="0">
        <references count="1">
          <reference field="1" count="1">
            <x v="29"/>
          </reference>
        </references>
      </pivotArea>
    </format>
    <format dxfId="1920">
      <pivotArea dataOnly="0" labelOnly="1" outline="0" fieldPosition="0">
        <references count="1">
          <reference field="1" count="1">
            <x v="30"/>
          </reference>
        </references>
      </pivotArea>
    </format>
    <format dxfId="1919">
      <pivotArea dataOnly="0" labelOnly="1" outline="0" fieldPosition="0">
        <references count="1">
          <reference field="1" count="1">
            <x v="30"/>
          </reference>
        </references>
      </pivotArea>
    </format>
    <format dxfId="1918">
      <pivotArea dataOnly="0" labelOnly="1" outline="0" fieldPosition="0">
        <references count="1">
          <reference field="1" count="1">
            <x v="31"/>
          </reference>
        </references>
      </pivotArea>
    </format>
    <format dxfId="1917">
      <pivotArea dataOnly="0" labelOnly="1" outline="0" fieldPosition="0">
        <references count="1">
          <reference field="1" count="1">
            <x v="31"/>
          </reference>
        </references>
      </pivotArea>
    </format>
    <format dxfId="1916">
      <pivotArea dataOnly="0" labelOnly="1" outline="0" fieldPosition="0">
        <references count="1">
          <reference field="1" count="1">
            <x v="32"/>
          </reference>
        </references>
      </pivotArea>
    </format>
    <format dxfId="1915">
      <pivotArea dataOnly="0" labelOnly="1" outline="0" fieldPosition="0">
        <references count="1">
          <reference field="1" count="1">
            <x v="32"/>
          </reference>
        </references>
      </pivotArea>
    </format>
    <format dxfId="1914">
      <pivotArea dataOnly="0" labelOnly="1" outline="0" fieldPosition="0">
        <references count="1">
          <reference field="1" count="1">
            <x v="33"/>
          </reference>
        </references>
      </pivotArea>
    </format>
    <format dxfId="1913">
      <pivotArea dataOnly="0" labelOnly="1" outline="0" fieldPosition="0">
        <references count="1">
          <reference field="1" count="1">
            <x v="33"/>
          </reference>
        </references>
      </pivotArea>
    </format>
    <format dxfId="1912">
      <pivotArea dataOnly="0" labelOnly="1" outline="0" fieldPosition="0">
        <references count="1">
          <reference field="1" count="1">
            <x v="34"/>
          </reference>
        </references>
      </pivotArea>
    </format>
    <format dxfId="1911">
      <pivotArea dataOnly="0" labelOnly="1" outline="0" fieldPosition="0">
        <references count="1">
          <reference field="1" count="1">
            <x v="34"/>
          </reference>
        </references>
      </pivotArea>
    </format>
    <format dxfId="1910">
      <pivotArea dataOnly="0" labelOnly="1" outline="0" fieldPosition="0">
        <references count="1">
          <reference field="1" count="1">
            <x v="35"/>
          </reference>
        </references>
      </pivotArea>
    </format>
    <format dxfId="1909">
      <pivotArea dataOnly="0" labelOnly="1" outline="0" fieldPosition="0">
        <references count="1">
          <reference field="1" count="1">
            <x v="35"/>
          </reference>
        </references>
      </pivotArea>
    </format>
    <format dxfId="1908">
      <pivotArea dataOnly="0" labelOnly="1" outline="0" fieldPosition="0">
        <references count="1">
          <reference field="1" count="1">
            <x v="36"/>
          </reference>
        </references>
      </pivotArea>
    </format>
    <format dxfId="1907">
      <pivotArea dataOnly="0" labelOnly="1" outline="0" fieldPosition="0">
        <references count="1">
          <reference field="1" count="1">
            <x v="36"/>
          </reference>
        </references>
      </pivotArea>
    </format>
    <format dxfId="1906">
      <pivotArea dataOnly="0" labelOnly="1" outline="0" fieldPosition="0">
        <references count="1">
          <reference field="1" count="1">
            <x v="37"/>
          </reference>
        </references>
      </pivotArea>
    </format>
    <format dxfId="1905">
      <pivotArea dataOnly="0" labelOnly="1" outline="0" fieldPosition="0">
        <references count="1">
          <reference field="1" count="1">
            <x v="37"/>
          </reference>
        </references>
      </pivotArea>
    </format>
    <format dxfId="1904">
      <pivotArea dataOnly="0" labelOnly="1" outline="0" fieldPosition="0">
        <references count="1">
          <reference field="1" count="1">
            <x v="38"/>
          </reference>
        </references>
      </pivotArea>
    </format>
    <format dxfId="1903">
      <pivotArea dataOnly="0" labelOnly="1" outline="0" fieldPosition="0">
        <references count="1">
          <reference field="1" count="1">
            <x v="38"/>
          </reference>
        </references>
      </pivotArea>
    </format>
    <format dxfId="1902">
      <pivotArea dataOnly="0" labelOnly="1" outline="0" fieldPosition="0">
        <references count="1">
          <reference field="1" count="1">
            <x v="39"/>
          </reference>
        </references>
      </pivotArea>
    </format>
    <format dxfId="1901">
      <pivotArea dataOnly="0" labelOnly="1" outline="0" fieldPosition="0">
        <references count="1">
          <reference field="1" count="1">
            <x v="39"/>
          </reference>
        </references>
      </pivotArea>
    </format>
    <format dxfId="1900">
      <pivotArea dataOnly="0" labelOnly="1" outline="0" fieldPosition="0">
        <references count="1">
          <reference field="1" count="1">
            <x v="40"/>
          </reference>
        </references>
      </pivotArea>
    </format>
    <format dxfId="1899">
      <pivotArea dataOnly="0" labelOnly="1" outline="0" fieldPosition="0">
        <references count="1">
          <reference field="1" count="1">
            <x v="40"/>
          </reference>
        </references>
      </pivotArea>
    </format>
    <format dxfId="1898">
      <pivotArea dataOnly="0" labelOnly="1" outline="0" fieldPosition="0">
        <references count="1">
          <reference field="1" count="1">
            <x v="41"/>
          </reference>
        </references>
      </pivotArea>
    </format>
    <format dxfId="1897">
      <pivotArea dataOnly="0" labelOnly="1" outline="0" fieldPosition="0">
        <references count="1">
          <reference field="1" count="1">
            <x v="41"/>
          </reference>
        </references>
      </pivotArea>
    </format>
    <format dxfId="1896">
      <pivotArea outline="0" collapsedLevelsAreSubtotals="1" fieldPosition="0"/>
    </format>
    <format dxfId="1895">
      <pivotArea dataOnly="0" labelOnly="1" outline="0" fieldPosition="0">
        <references count="1">
          <reference field="1" count="0"/>
        </references>
      </pivotArea>
    </format>
    <format dxfId="1894">
      <pivotArea outline="0" collapsedLevelsAreSubtotals="1" fieldPosition="0"/>
    </format>
    <format dxfId="1893">
      <pivotArea dataOnly="0" labelOnly="1" outline="0" fieldPosition="0">
        <references count="1">
          <reference field="1" count="0"/>
        </references>
      </pivotArea>
    </format>
    <format dxfId="1892">
      <pivotArea type="all" dataOnly="0" outline="0" fieldPosition="0"/>
    </format>
    <format dxfId="1891">
      <pivotArea outline="0" collapsedLevelsAreSubtotals="1" fieldPosition="0"/>
    </format>
    <format dxfId="1890">
      <pivotArea dataOnly="0" labelOnly="1" outline="0" fieldPosition="0">
        <references count="1">
          <reference field="1" count="0"/>
        </references>
      </pivotArea>
    </format>
    <format dxfId="1889">
      <pivotArea dataOnly="0" labelOnly="1" outline="0" fieldPosition="0">
        <references count="1">
          <reference field="4" count="0"/>
        </references>
      </pivotArea>
    </format>
    <format dxfId="1888">
      <pivotArea dataOnly="0" labelOnly="1" outline="0" fieldPosition="0">
        <references count="2">
          <reference field="4" count="1" selected="0">
            <x v="0"/>
          </reference>
          <reference field="5" count="0"/>
        </references>
      </pivotArea>
    </format>
    <format dxfId="1887">
      <pivotArea dataOnly="0" labelOnly="1" outline="0" fieldPosition="0">
        <references count="2">
          <reference field="4" count="1" selected="0">
            <x v="1"/>
          </reference>
          <reference field="5" count="0"/>
        </references>
      </pivotArea>
    </format>
    <format dxfId="1886">
      <pivotArea dataOnly="0" labelOnly="1" outline="0" fieldPosition="0">
        <references count="2">
          <reference field="4" count="1" selected="0">
            <x v="2"/>
          </reference>
          <reference field="5" count="0"/>
        </references>
      </pivotArea>
    </format>
    <format dxfId="1885">
      <pivotArea dataOnly="0" labelOnly="1" outline="0" fieldPosition="0">
        <references count="2">
          <reference field="4" count="1" selected="0">
            <x v="3"/>
          </reference>
          <reference field="5" count="0"/>
        </references>
      </pivotArea>
    </format>
    <format dxfId="1884">
      <pivotArea type="all" dataOnly="0" outline="0" fieldPosition="0"/>
    </format>
    <format dxfId="1883">
      <pivotArea outline="0" collapsedLevelsAreSubtotals="1" fieldPosition="0"/>
    </format>
    <format dxfId="1882">
      <pivotArea dataOnly="0" labelOnly="1" outline="0" fieldPosition="0">
        <references count="1">
          <reference field="1" count="0"/>
        </references>
      </pivotArea>
    </format>
    <format dxfId="1881">
      <pivotArea dataOnly="0" labelOnly="1" outline="0" fieldPosition="0">
        <references count="1">
          <reference field="4" count="0"/>
        </references>
      </pivotArea>
    </format>
    <format dxfId="1880">
      <pivotArea dataOnly="0" labelOnly="1" outline="0" fieldPosition="0">
        <references count="2">
          <reference field="4" count="1" selected="0">
            <x v="0"/>
          </reference>
          <reference field="5" count="0"/>
        </references>
      </pivotArea>
    </format>
    <format dxfId="1879">
      <pivotArea dataOnly="0" labelOnly="1" outline="0" fieldPosition="0">
        <references count="2">
          <reference field="4" count="1" selected="0">
            <x v="1"/>
          </reference>
          <reference field="5" count="0"/>
        </references>
      </pivotArea>
    </format>
    <format dxfId="1878">
      <pivotArea dataOnly="0" labelOnly="1" outline="0" fieldPosition="0">
        <references count="2">
          <reference field="4" count="1" selected="0">
            <x v="2"/>
          </reference>
          <reference field="5" count="0"/>
        </references>
      </pivotArea>
    </format>
    <format dxfId="1877">
      <pivotArea dataOnly="0" labelOnly="1" outline="0" fieldPosition="0">
        <references count="2">
          <reference field="4" count="1" selected="0">
            <x v="3"/>
          </reference>
          <reference field="5" count="0"/>
        </references>
      </pivotArea>
    </format>
    <format dxfId="1876">
      <pivotArea type="all" dataOnly="0" outline="0" fieldPosition="0"/>
    </format>
    <format dxfId="1875">
      <pivotArea outline="0" collapsedLevelsAreSubtotals="1" fieldPosition="0"/>
    </format>
    <format dxfId="1874">
      <pivotArea dataOnly="0" labelOnly="1" outline="0" fieldPosition="0">
        <references count="1">
          <reference field="1" count="0"/>
        </references>
      </pivotArea>
    </format>
    <format dxfId="1873">
      <pivotArea dataOnly="0" labelOnly="1" outline="0" fieldPosition="0">
        <references count="1">
          <reference field="4" count="0"/>
        </references>
      </pivotArea>
    </format>
    <format dxfId="1872">
      <pivotArea dataOnly="0" labelOnly="1" outline="0" fieldPosition="0">
        <references count="2">
          <reference field="4" count="1" selected="0">
            <x v="0"/>
          </reference>
          <reference field="5" count="0"/>
        </references>
      </pivotArea>
    </format>
    <format dxfId="1871">
      <pivotArea dataOnly="0" labelOnly="1" outline="0" fieldPosition="0">
        <references count="2">
          <reference field="4" count="1" selected="0">
            <x v="1"/>
          </reference>
          <reference field="5" count="0"/>
        </references>
      </pivotArea>
    </format>
    <format dxfId="1870">
      <pivotArea dataOnly="0" labelOnly="1" outline="0" fieldPosition="0">
        <references count="2">
          <reference field="4" count="1" selected="0">
            <x v="2"/>
          </reference>
          <reference field="5" count="0"/>
        </references>
      </pivotArea>
    </format>
    <format dxfId="1869">
      <pivotArea dataOnly="0" labelOnly="1" outline="0" fieldPosition="0">
        <references count="2">
          <reference field="4" count="1" selected="0">
            <x v="3"/>
          </reference>
          <reference field="5" count="0"/>
        </references>
      </pivotArea>
    </format>
    <format dxfId="1868">
      <pivotArea type="all" dataOnly="0" outline="0" fieldPosition="0"/>
    </format>
    <format dxfId="1867">
      <pivotArea outline="0" collapsedLevelsAreSubtotals="1" fieldPosition="0"/>
    </format>
    <format dxfId="1866">
      <pivotArea dataOnly="0" labelOnly="1" outline="0" fieldPosition="0">
        <references count="1">
          <reference field="1" count="0"/>
        </references>
      </pivotArea>
    </format>
    <format dxfId="1865">
      <pivotArea dataOnly="0" labelOnly="1" outline="0" fieldPosition="0">
        <references count="1">
          <reference field="4" count="0"/>
        </references>
      </pivotArea>
    </format>
    <format dxfId="1864">
      <pivotArea dataOnly="0" labelOnly="1" outline="0" fieldPosition="0">
        <references count="2">
          <reference field="4" count="1" selected="0">
            <x v="0"/>
          </reference>
          <reference field="5" count="0"/>
        </references>
      </pivotArea>
    </format>
    <format dxfId="1863">
      <pivotArea dataOnly="0" labelOnly="1" outline="0" fieldPosition="0">
        <references count="2">
          <reference field="4" count="1" selected="0">
            <x v="1"/>
          </reference>
          <reference field="5" count="0"/>
        </references>
      </pivotArea>
    </format>
    <format dxfId="1862">
      <pivotArea dataOnly="0" labelOnly="1" outline="0" fieldPosition="0">
        <references count="2">
          <reference field="4" count="1" selected="0">
            <x v="2"/>
          </reference>
          <reference field="5" count="0"/>
        </references>
      </pivotArea>
    </format>
    <format dxfId="1861">
      <pivotArea dataOnly="0" labelOnly="1" outline="0" fieldPosition="0">
        <references count="2">
          <reference field="4" count="1" selected="0">
            <x v="3"/>
          </reference>
          <reference field="5" count="0"/>
        </references>
      </pivotArea>
    </format>
    <format dxfId="1860">
      <pivotArea outline="0" collapsedLevelsAreSubtotals="1" fieldPosition="0">
        <references count="1">
          <reference field="1" count="5" selected="0">
            <x v="25"/>
            <x v="26"/>
            <x v="27"/>
            <x v="28"/>
            <x v="29"/>
          </reference>
        </references>
      </pivotArea>
    </format>
    <format dxfId="1859">
      <pivotArea outline="0" collapsedLevelsAreSubtotals="1" fieldPosition="0">
        <references count="1">
          <reference field="1" count="3" selected="0">
            <x v="34"/>
            <x v="35"/>
            <x v="36"/>
          </reference>
        </references>
      </pivotArea>
    </format>
    <format dxfId="1858">
      <pivotArea dataOnly="0" labelOnly="1" outline="0" fieldPosition="0">
        <references count="2">
          <reference field="4" count="1" selected="0">
            <x v="0"/>
          </reference>
          <reference field="5" count="2">
            <x v="0"/>
            <x v="1"/>
          </reference>
        </references>
      </pivotArea>
    </format>
    <format dxfId="1857">
      <pivotArea dataOnly="0" labelOnly="1" outline="0" fieldPosition="0">
        <references count="2">
          <reference field="4" count="1" selected="0">
            <x v="1"/>
          </reference>
          <reference field="5" count="0"/>
        </references>
      </pivotArea>
    </format>
    <format dxfId="1856">
      <pivotArea dataOnly="0" labelOnly="1" outline="0" fieldPosition="0">
        <references count="2">
          <reference field="4" count="1" selected="0">
            <x v="2"/>
          </reference>
          <reference field="5" count="0"/>
        </references>
      </pivotArea>
    </format>
    <format dxfId="1855">
      <pivotArea dataOnly="0" labelOnly="1" outline="0" fieldPosition="0">
        <references count="2">
          <reference field="4" count="1" selected="0">
            <x v="3"/>
          </reference>
          <reference field="5" count="0"/>
        </references>
      </pivotArea>
    </format>
    <format dxfId="1854">
      <pivotArea dataOnly="0" labelOnly="1" outline="0" fieldPosition="0">
        <references count="2">
          <reference field="4" count="1" selected="0">
            <x v="4"/>
          </reference>
          <reference field="5" count="0"/>
        </references>
      </pivotArea>
    </format>
    <format dxfId="1853">
      <pivotArea dataOnly="0" labelOnly="1" outline="0" fieldPosition="0">
        <references count="2">
          <reference field="4" count="1" selected="0">
            <x v="5"/>
          </reference>
          <reference field="5" count="0"/>
        </references>
      </pivotArea>
    </format>
    <format dxfId="1852">
      <pivotArea dataOnly="0" labelOnly="1" outline="0" fieldPosition="0">
        <references count="2">
          <reference field="4" count="1" selected="0">
            <x v="6"/>
          </reference>
          <reference field="5" count="0"/>
        </references>
      </pivotArea>
    </format>
    <format dxfId="1851">
      <pivotArea dataOnly="0" labelOnly="1" outline="0" fieldPosition="0">
        <references count="2">
          <reference field="4" count="1" selected="0">
            <x v="7"/>
          </reference>
          <reference field="5" count="0"/>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32"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R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adval" compact="0" outline="0" showAll="0" defaultSubtotal="0"/>
    <pivotField axis="axisRow" compact="0" outline="0" showAll="0" defaultSubtotal="0">
      <items count="42">
        <item x="4"/>
        <item x="5"/>
        <item x="1"/>
        <item x="0"/>
        <item x="22"/>
        <item x="16"/>
        <item x="23"/>
        <item x="21"/>
        <item x="26"/>
        <item x="38"/>
        <item x="40"/>
        <item x="39"/>
        <item x="20"/>
        <item x="19"/>
        <item x="30"/>
        <item x="12"/>
        <item x="27"/>
        <item x="31"/>
        <item x="36"/>
        <item x="14"/>
        <item x="13"/>
        <item x="10"/>
        <item x="3"/>
        <item x="6"/>
        <item x="28"/>
        <item x="35"/>
        <item x="2"/>
        <item x="11"/>
        <item x="25"/>
        <item x="37"/>
        <item x="34"/>
        <item x="18"/>
        <item x="33"/>
        <item x="8"/>
        <item x="9"/>
        <item x="29"/>
        <item x="15"/>
        <item x="7"/>
        <item x="41"/>
        <item x="24"/>
        <item x="17"/>
        <item x="32"/>
      </items>
    </pivotField>
    <pivotField compact="0" outline="0" showAll="0" defaultSubtotal="0"/>
    <pivotField name="Samfund" axis="axisCol" compact="0" outline="0" showAll="0" sortType="ascending" defaultSubtotal="0">
      <items count="8">
        <item x="0"/>
        <item x="1"/>
        <item x="2"/>
        <item x="3"/>
        <item x="4"/>
        <item x="5"/>
        <item x="6"/>
        <item x="7"/>
      </items>
    </pivotField>
    <pivotField name="Tid" axis="axisCol" compact="0" numFmtId="14" outline="0" showAll="0" sortType="ascending" defaultSubtotal="0">
      <items count="2">
        <item x="0"/>
        <item x="1"/>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16">
    <i>
      <x/>
      <x/>
    </i>
    <i r="1">
      <x v="1"/>
    </i>
    <i>
      <x v="1"/>
      <x/>
    </i>
    <i r="1">
      <x v="1"/>
    </i>
    <i>
      <x v="2"/>
      <x/>
    </i>
    <i r="1">
      <x v="1"/>
    </i>
    <i>
      <x v="3"/>
      <x/>
    </i>
    <i r="1">
      <x v="1"/>
    </i>
    <i>
      <x v="4"/>
      <x/>
    </i>
    <i r="1">
      <x v="1"/>
    </i>
    <i>
      <x v="5"/>
      <x/>
    </i>
    <i r="1">
      <x v="1"/>
    </i>
    <i>
      <x v="6"/>
      <x/>
    </i>
    <i r="1">
      <x v="1"/>
    </i>
    <i>
      <x v="7"/>
      <x/>
    </i>
    <i r="1">
      <x v="1"/>
    </i>
  </colItems>
  <dataFields count="1">
    <dataField name="1000 €" fld="6" baseField="0" baseItem="0" numFmtId="3"/>
  </dataFields>
  <formats count="121">
    <format dxfId="1850">
      <pivotArea outline="0" collapsedLevelsAreSubtotals="1" fieldPosition="0"/>
    </format>
    <format dxfId="1849">
      <pivotArea outline="0" collapsedLevelsAreSubtotals="1" fieldPosition="0"/>
    </format>
    <format dxfId="1848">
      <pivotArea dataOnly="0" labelOnly="1" outline="0" fieldPosition="0">
        <references count="1">
          <reference field="4" count="0"/>
        </references>
      </pivotArea>
    </format>
    <format dxfId="1847">
      <pivotArea dataOnly="0" labelOnly="1" outline="0" fieldPosition="0">
        <references count="1">
          <reference field="4" count="0" defaultSubtotal="1"/>
        </references>
      </pivotArea>
    </format>
    <format dxfId="1846">
      <pivotArea dataOnly="0" labelOnly="1" outline="0" fieldPosition="0">
        <references count="2">
          <reference field="4" count="1" selected="0">
            <x v="0"/>
          </reference>
          <reference field="5" count="0"/>
        </references>
      </pivotArea>
    </format>
    <format dxfId="1845">
      <pivotArea dataOnly="0" labelOnly="1" outline="0" fieldPosition="0">
        <references count="2">
          <reference field="4" count="1" selected="0">
            <x v="1"/>
          </reference>
          <reference field="5" count="0"/>
        </references>
      </pivotArea>
    </format>
    <format dxfId="1844">
      <pivotArea dataOnly="0" labelOnly="1" outline="0" fieldPosition="0">
        <references count="2">
          <reference field="4" count="1" selected="0">
            <x v="2"/>
          </reference>
          <reference field="5" count="0"/>
        </references>
      </pivotArea>
    </format>
    <format dxfId="1843">
      <pivotArea dataOnly="0" labelOnly="1" outline="0" fieldPosition="0">
        <references count="2">
          <reference field="4" count="1" selected="0">
            <x v="3"/>
          </reference>
          <reference field="5" count="0"/>
        </references>
      </pivotArea>
    </format>
    <format dxfId="1842">
      <pivotArea dataOnly="0" labelOnly="1" outline="0" fieldPosition="0">
        <references count="2">
          <reference field="4" count="1" selected="0">
            <x v="5"/>
          </reference>
          <reference field="5" count="0"/>
        </references>
      </pivotArea>
    </format>
    <format dxfId="1841">
      <pivotArea dataOnly="0" labelOnly="1" outline="0" fieldPosition="0">
        <references count="2">
          <reference field="4" count="1" selected="0">
            <x v="6"/>
          </reference>
          <reference field="5" count="0"/>
        </references>
      </pivotArea>
    </format>
    <format dxfId="1840">
      <pivotArea dataOnly="0" labelOnly="1" outline="0" fieldPosition="0">
        <references count="2">
          <reference field="4" count="1" selected="0">
            <x v="7"/>
          </reference>
          <reference field="5" count="0"/>
        </references>
      </pivotArea>
    </format>
    <format dxfId="1839">
      <pivotArea dataOnly="0" labelOnly="1" outline="0" fieldPosition="0">
        <references count="1">
          <reference field="4" count="0"/>
        </references>
      </pivotArea>
    </format>
    <format dxfId="1838">
      <pivotArea dataOnly="0" labelOnly="1" outline="0" fieldPosition="0">
        <references count="2">
          <reference field="4" count="1" selected="0">
            <x v="0"/>
          </reference>
          <reference field="5" count="0"/>
        </references>
      </pivotArea>
    </format>
    <format dxfId="1837">
      <pivotArea dataOnly="0" labelOnly="1" outline="0" fieldPosition="0">
        <references count="2">
          <reference field="4" count="1" selected="0">
            <x v="1"/>
          </reference>
          <reference field="5" count="0"/>
        </references>
      </pivotArea>
    </format>
    <format dxfId="1836">
      <pivotArea dataOnly="0" labelOnly="1" outline="0" fieldPosition="0">
        <references count="2">
          <reference field="4" count="1" selected="0">
            <x v="2"/>
          </reference>
          <reference field="5" count="0"/>
        </references>
      </pivotArea>
    </format>
    <format dxfId="1835">
      <pivotArea dataOnly="0" labelOnly="1" outline="0" fieldPosition="0">
        <references count="2">
          <reference field="4" count="1" selected="0">
            <x v="3"/>
          </reference>
          <reference field="5" count="0"/>
        </references>
      </pivotArea>
    </format>
    <format dxfId="1834">
      <pivotArea dataOnly="0" labelOnly="1" outline="0" fieldPosition="0">
        <references count="2">
          <reference field="4" count="1" selected="0">
            <x v="5"/>
          </reference>
          <reference field="5" count="0"/>
        </references>
      </pivotArea>
    </format>
    <format dxfId="1833">
      <pivotArea dataOnly="0" labelOnly="1" outline="0" fieldPosition="0">
        <references count="2">
          <reference field="4" count="1" selected="0">
            <x v="6"/>
          </reference>
          <reference field="5" count="0"/>
        </references>
      </pivotArea>
    </format>
    <format dxfId="1832">
      <pivotArea dataOnly="0" labelOnly="1" outline="0" fieldPosition="0">
        <references count="2">
          <reference field="4" count="1" selected="0">
            <x v="7"/>
          </reference>
          <reference field="5" count="0"/>
        </references>
      </pivotArea>
    </format>
    <format dxfId="1831">
      <pivotArea field="4" type="button" dataOnly="0" labelOnly="1" outline="0" axis="axisCol" fieldPosition="0"/>
    </format>
    <format dxfId="1830">
      <pivotArea dataOnly="0" labelOnly="1" outline="0" fieldPosition="0">
        <references count="1">
          <reference field="4" count="0"/>
        </references>
      </pivotArea>
    </format>
    <format dxfId="1829">
      <pivotArea dataOnly="0" labelOnly="1" outline="0" fieldPosition="0">
        <references count="1">
          <reference field="4" count="0"/>
        </references>
      </pivotArea>
    </format>
    <format dxfId="1828">
      <pivotArea field="5" type="button" dataOnly="0" labelOnly="1" outline="0" axis="axisCol" fieldPosition="1"/>
    </format>
    <format dxfId="1827">
      <pivotArea dataOnly="0" labelOnly="1" outline="0" fieldPosition="0">
        <references count="2">
          <reference field="4" count="1" selected="0">
            <x v="0"/>
          </reference>
          <reference field="5" count="0"/>
        </references>
      </pivotArea>
    </format>
    <format dxfId="1826">
      <pivotArea dataOnly="0" labelOnly="1" outline="0" fieldPosition="0">
        <references count="2">
          <reference field="4" count="1" selected="0">
            <x v="1"/>
          </reference>
          <reference field="5" count="0"/>
        </references>
      </pivotArea>
    </format>
    <format dxfId="1825">
      <pivotArea dataOnly="0" labelOnly="1" outline="0" fieldPosition="0">
        <references count="2">
          <reference field="4" count="1" selected="0">
            <x v="2"/>
          </reference>
          <reference field="5" count="0"/>
        </references>
      </pivotArea>
    </format>
    <format dxfId="1824">
      <pivotArea dataOnly="0" labelOnly="1" outline="0" fieldPosition="0">
        <references count="2">
          <reference field="4" count="1" selected="0">
            <x v="3"/>
          </reference>
          <reference field="5" count="0"/>
        </references>
      </pivotArea>
    </format>
    <format dxfId="1823">
      <pivotArea dataOnly="0" labelOnly="1" outline="0" fieldPosition="0">
        <references count="2">
          <reference field="4" count="1" selected="0">
            <x v="5"/>
          </reference>
          <reference field="5" count="0"/>
        </references>
      </pivotArea>
    </format>
    <format dxfId="1822">
      <pivotArea dataOnly="0" labelOnly="1" outline="0" fieldPosition="0">
        <references count="2">
          <reference field="4" count="1" selected="0">
            <x v="6"/>
          </reference>
          <reference field="5" count="0"/>
        </references>
      </pivotArea>
    </format>
    <format dxfId="1821">
      <pivotArea dataOnly="0" labelOnly="1" outline="0" fieldPosition="0">
        <references count="2">
          <reference field="4" count="1" selected="0">
            <x v="7"/>
          </reference>
          <reference field="5" count="0"/>
        </references>
      </pivotArea>
    </format>
    <format dxfId="1820">
      <pivotArea outline="0" collapsedLevelsAreSubtotals="1" fieldPosition="0"/>
    </format>
    <format dxfId="1819">
      <pivotArea outline="0" collapsedLevelsAreSubtotals="1" fieldPosition="0"/>
    </format>
    <format dxfId="1818">
      <pivotArea type="all" dataOnly="0" outline="0" fieldPosition="0"/>
    </format>
    <format dxfId="1817">
      <pivotArea outline="0" collapsedLevelsAreSubtotals="1" fieldPosition="0"/>
    </format>
    <format dxfId="1816">
      <pivotArea dataOnly="0" labelOnly="1" outline="0" fieldPosition="0">
        <references count="1">
          <reference field="4" count="0"/>
        </references>
      </pivotArea>
    </format>
    <format dxfId="1815">
      <pivotArea dataOnly="0" labelOnly="1" outline="0" fieldPosition="0">
        <references count="2">
          <reference field="4" count="1" selected="0">
            <x v="0"/>
          </reference>
          <reference field="5" count="0"/>
        </references>
      </pivotArea>
    </format>
    <format dxfId="1814">
      <pivotArea dataOnly="0" labelOnly="1" outline="0" fieldPosition="0">
        <references count="2">
          <reference field="4" count="1" selected="0">
            <x v="1"/>
          </reference>
          <reference field="5" count="0"/>
        </references>
      </pivotArea>
    </format>
    <format dxfId="1813">
      <pivotArea dataOnly="0" labelOnly="1" outline="0" fieldPosition="0">
        <references count="2">
          <reference field="4" count="1" selected="0">
            <x v="2"/>
          </reference>
          <reference field="5" count="0"/>
        </references>
      </pivotArea>
    </format>
    <format dxfId="1812">
      <pivotArea dataOnly="0" labelOnly="1" outline="0" fieldPosition="0">
        <references count="2">
          <reference field="4" count="1" selected="0">
            <x v="3"/>
          </reference>
          <reference field="5" count="0"/>
        </references>
      </pivotArea>
    </format>
    <format dxfId="1811">
      <pivotArea type="all" dataOnly="0" outline="0" fieldPosition="0"/>
    </format>
    <format dxfId="1810">
      <pivotArea outline="0" collapsedLevelsAreSubtotals="1" fieldPosition="0"/>
    </format>
    <format dxfId="1809">
      <pivotArea dataOnly="0" labelOnly="1" outline="0" fieldPosition="0">
        <references count="1">
          <reference field="4" count="0"/>
        </references>
      </pivotArea>
    </format>
    <format dxfId="1808">
      <pivotArea dataOnly="0" labelOnly="1" outline="0" fieldPosition="0">
        <references count="2">
          <reference field="4" count="1" selected="0">
            <x v="0"/>
          </reference>
          <reference field="5" count="0"/>
        </references>
      </pivotArea>
    </format>
    <format dxfId="1807">
      <pivotArea dataOnly="0" labelOnly="1" outline="0" fieldPosition="0">
        <references count="2">
          <reference field="4" count="1" selected="0">
            <x v="1"/>
          </reference>
          <reference field="5" count="0"/>
        </references>
      </pivotArea>
    </format>
    <format dxfId="1806">
      <pivotArea dataOnly="0" labelOnly="1" outline="0" fieldPosition="0">
        <references count="2">
          <reference field="4" count="1" selected="0">
            <x v="2"/>
          </reference>
          <reference field="5" count="0"/>
        </references>
      </pivotArea>
    </format>
    <format dxfId="1805">
      <pivotArea dataOnly="0" labelOnly="1" outline="0" fieldPosition="0">
        <references count="2">
          <reference field="4" count="1" selected="0">
            <x v="3"/>
          </reference>
          <reference field="5" count="0"/>
        </references>
      </pivotArea>
    </format>
    <format dxfId="1804">
      <pivotArea type="all" dataOnly="0" outline="0" fieldPosition="0"/>
    </format>
    <format dxfId="1803">
      <pivotArea outline="0" collapsedLevelsAreSubtotals="1" fieldPosition="0"/>
    </format>
    <format dxfId="1802">
      <pivotArea dataOnly="0" labelOnly="1" outline="0" fieldPosition="0">
        <references count="1">
          <reference field="4" count="0"/>
        </references>
      </pivotArea>
    </format>
    <format dxfId="1801">
      <pivotArea dataOnly="0" labelOnly="1" outline="0" fieldPosition="0">
        <references count="2">
          <reference field="4" count="1" selected="0">
            <x v="0"/>
          </reference>
          <reference field="5" count="0"/>
        </references>
      </pivotArea>
    </format>
    <format dxfId="1800">
      <pivotArea dataOnly="0" labelOnly="1" outline="0" fieldPosition="0">
        <references count="2">
          <reference field="4" count="1" selected="0">
            <x v="1"/>
          </reference>
          <reference field="5" count="0"/>
        </references>
      </pivotArea>
    </format>
    <format dxfId="1799">
      <pivotArea dataOnly="0" labelOnly="1" outline="0" fieldPosition="0">
        <references count="2">
          <reference field="4" count="1" selected="0">
            <x v="2"/>
          </reference>
          <reference field="5" count="0"/>
        </references>
      </pivotArea>
    </format>
    <format dxfId="1798">
      <pivotArea dataOnly="0" labelOnly="1" outline="0" fieldPosition="0">
        <references count="2">
          <reference field="4" count="1" selected="0">
            <x v="3"/>
          </reference>
          <reference field="5" count="0"/>
        </references>
      </pivotArea>
    </format>
    <format dxfId="1797">
      <pivotArea type="all" dataOnly="0" outline="0" fieldPosition="0"/>
    </format>
    <format dxfId="1796">
      <pivotArea outline="0" collapsedLevelsAreSubtotals="1" fieldPosition="0"/>
    </format>
    <format dxfId="1795">
      <pivotArea dataOnly="0" labelOnly="1" outline="0" fieldPosition="0">
        <references count="1">
          <reference field="4" count="0"/>
        </references>
      </pivotArea>
    </format>
    <format dxfId="1794">
      <pivotArea dataOnly="0" labelOnly="1" outline="0" fieldPosition="0">
        <references count="2">
          <reference field="4" count="1" selected="0">
            <x v="0"/>
          </reference>
          <reference field="5" count="0"/>
        </references>
      </pivotArea>
    </format>
    <format dxfId="1793">
      <pivotArea dataOnly="0" labelOnly="1" outline="0" fieldPosition="0">
        <references count="2">
          <reference field="4" count="1" selected="0">
            <x v="1"/>
          </reference>
          <reference field="5" count="0"/>
        </references>
      </pivotArea>
    </format>
    <format dxfId="1792">
      <pivotArea dataOnly="0" labelOnly="1" outline="0" fieldPosition="0">
        <references count="2">
          <reference field="4" count="1" selected="0">
            <x v="2"/>
          </reference>
          <reference field="5" count="0"/>
        </references>
      </pivotArea>
    </format>
    <format dxfId="1791">
      <pivotArea dataOnly="0" labelOnly="1" outline="0" fieldPosition="0">
        <references count="2">
          <reference field="4" count="1" selected="0">
            <x v="3"/>
          </reference>
          <reference field="5" count="0"/>
        </references>
      </pivotArea>
    </format>
    <format dxfId="1790">
      <pivotArea dataOnly="0" labelOnly="1" outline="0" fieldPosition="0">
        <references count="2">
          <reference field="4" count="1" selected="0">
            <x v="4"/>
          </reference>
          <reference field="5" count="0"/>
        </references>
      </pivotArea>
    </format>
    <format dxfId="1789">
      <pivotArea dataOnly="0" labelOnly="1" outline="0" fieldPosition="0">
        <references count="2">
          <reference field="0" count="1" selected="0">
            <x v="0"/>
          </reference>
          <reference field="2" count="1">
            <x v="26"/>
          </reference>
        </references>
      </pivotArea>
    </format>
    <format dxfId="1788">
      <pivotArea dataOnly="0" labelOnly="1" outline="0" fieldPosition="0">
        <references count="2">
          <reference field="0" count="1" selected="0">
            <x v="1"/>
          </reference>
          <reference field="2" count="1">
            <x v="22"/>
          </reference>
        </references>
      </pivotArea>
    </format>
    <format dxfId="1787">
      <pivotArea dataOnly="0" labelOnly="1" outline="0" fieldPosition="0">
        <references count="2">
          <reference field="0" count="1" selected="0">
            <x v="2"/>
          </reference>
          <reference field="2" count="1">
            <x v="0"/>
          </reference>
        </references>
      </pivotArea>
    </format>
    <format dxfId="1786">
      <pivotArea dataOnly="0" labelOnly="1" outline="0" fieldPosition="0">
        <references count="2">
          <reference field="0" count="1" selected="0">
            <x v="3"/>
          </reference>
          <reference field="2" count="1">
            <x v="1"/>
          </reference>
        </references>
      </pivotArea>
    </format>
    <format dxfId="1785">
      <pivotArea dataOnly="0" labelOnly="1" outline="0" fieldPosition="0">
        <references count="2">
          <reference field="0" count="1" selected="0">
            <x v="4"/>
          </reference>
          <reference field="2" count="1">
            <x v="23"/>
          </reference>
        </references>
      </pivotArea>
    </format>
    <format dxfId="1784">
      <pivotArea dataOnly="0" labelOnly="1" outline="0" fieldPosition="0">
        <references count="2">
          <reference field="0" count="1" selected="0">
            <x v="5"/>
          </reference>
          <reference field="2" count="1">
            <x v="37"/>
          </reference>
        </references>
      </pivotArea>
    </format>
    <format dxfId="1783">
      <pivotArea dataOnly="0" labelOnly="1" outline="0" fieldPosition="0">
        <references count="2">
          <reference field="0" count="1" selected="0">
            <x v="6"/>
          </reference>
          <reference field="2" count="1">
            <x v="33"/>
          </reference>
        </references>
      </pivotArea>
    </format>
    <format dxfId="1782">
      <pivotArea dataOnly="0" labelOnly="1" outline="0" fieldPosition="0">
        <references count="2">
          <reference field="0" count="1" selected="0">
            <x v="7"/>
          </reference>
          <reference field="2" count="1">
            <x v="34"/>
          </reference>
        </references>
      </pivotArea>
    </format>
    <format dxfId="1781">
      <pivotArea dataOnly="0" labelOnly="1" outline="0" fieldPosition="0">
        <references count="2">
          <reference field="0" count="1" selected="0">
            <x v="8"/>
          </reference>
          <reference field="2" count="1">
            <x v="21"/>
          </reference>
        </references>
      </pivotArea>
    </format>
    <format dxfId="1780">
      <pivotArea dataOnly="0" labelOnly="1" outline="0" fieldPosition="0">
        <references count="2">
          <reference field="0" count="1" selected="0">
            <x v="9"/>
          </reference>
          <reference field="2" count="1">
            <x v="27"/>
          </reference>
        </references>
      </pivotArea>
    </format>
    <format dxfId="1779">
      <pivotArea dataOnly="0" labelOnly="1" outline="0" fieldPosition="0">
        <references count="2">
          <reference field="0" count="1" selected="0">
            <x v="10"/>
          </reference>
          <reference field="2" count="1">
            <x v="15"/>
          </reference>
        </references>
      </pivotArea>
    </format>
    <format dxfId="1778">
      <pivotArea dataOnly="0" labelOnly="1" outline="0" fieldPosition="0">
        <references count="2">
          <reference field="0" count="1" selected="0">
            <x v="11"/>
          </reference>
          <reference field="2" count="1">
            <x v="20"/>
          </reference>
        </references>
      </pivotArea>
    </format>
    <format dxfId="1777">
      <pivotArea dataOnly="0" labelOnly="1" outline="0" fieldPosition="0">
        <references count="2">
          <reference field="0" count="1" selected="0">
            <x v="12"/>
          </reference>
          <reference field="2" count="1">
            <x v="19"/>
          </reference>
        </references>
      </pivotArea>
    </format>
    <format dxfId="1776">
      <pivotArea dataOnly="0" labelOnly="1" outline="0" fieldPosition="0">
        <references count="2">
          <reference field="0" count="1" selected="0">
            <x v="13"/>
          </reference>
          <reference field="2" count="1">
            <x v="36"/>
          </reference>
        </references>
      </pivotArea>
    </format>
    <format dxfId="1775">
      <pivotArea dataOnly="0" labelOnly="1" outline="0" fieldPosition="0">
        <references count="2">
          <reference field="0" count="1" selected="0">
            <x v="14"/>
          </reference>
          <reference field="2" count="1">
            <x v="5"/>
          </reference>
        </references>
      </pivotArea>
    </format>
    <format dxfId="1774">
      <pivotArea dataOnly="0" labelOnly="1" outline="0" fieldPosition="0">
        <references count="2">
          <reference field="0" count="1" selected="0">
            <x v="15"/>
          </reference>
          <reference field="2" count="1">
            <x v="40"/>
          </reference>
        </references>
      </pivotArea>
    </format>
    <format dxfId="1773">
      <pivotArea dataOnly="0" labelOnly="1" outline="0" fieldPosition="0">
        <references count="2">
          <reference field="0" count="1" selected="0">
            <x v="16"/>
          </reference>
          <reference field="2" count="1">
            <x v="31"/>
          </reference>
        </references>
      </pivotArea>
    </format>
    <format dxfId="1772">
      <pivotArea dataOnly="0" labelOnly="1" outline="0" fieldPosition="0">
        <references count="2">
          <reference field="0" count="1" selected="0">
            <x v="17"/>
          </reference>
          <reference field="2" count="1">
            <x v="13"/>
          </reference>
        </references>
      </pivotArea>
    </format>
    <format dxfId="1771">
      <pivotArea dataOnly="0" labelOnly="1" outline="0" fieldPosition="0">
        <references count="2">
          <reference field="0" count="1" selected="0">
            <x v="18"/>
          </reference>
          <reference field="2" count="1">
            <x v="12"/>
          </reference>
        </references>
      </pivotArea>
    </format>
    <format dxfId="1770">
      <pivotArea dataOnly="0" labelOnly="1" outline="0" fieldPosition="0">
        <references count="2">
          <reference field="0" count="1" selected="0">
            <x v="19"/>
          </reference>
          <reference field="2" count="1">
            <x v="7"/>
          </reference>
        </references>
      </pivotArea>
    </format>
    <format dxfId="1769">
      <pivotArea dataOnly="0" labelOnly="1" outline="0" fieldPosition="0">
        <references count="2">
          <reference field="0" count="1" selected="0">
            <x v="20"/>
          </reference>
          <reference field="2" count="1">
            <x v="39"/>
          </reference>
        </references>
      </pivotArea>
    </format>
    <format dxfId="1768">
      <pivotArea dataOnly="0" labelOnly="1" outline="0" fieldPosition="0">
        <references count="2">
          <reference field="0" count="1" selected="0">
            <x v="21"/>
          </reference>
          <reference field="2" count="1">
            <x v="4"/>
          </reference>
        </references>
      </pivotArea>
    </format>
    <format dxfId="1767">
      <pivotArea dataOnly="0" labelOnly="1" outline="0" fieldPosition="0">
        <references count="2">
          <reference field="0" count="1" selected="0">
            <x v="22"/>
          </reference>
          <reference field="2" count="1">
            <x v="6"/>
          </reference>
        </references>
      </pivotArea>
    </format>
    <format dxfId="1766">
      <pivotArea dataOnly="0" labelOnly="1" outline="0" fieldPosition="0">
        <references count="2">
          <reference field="0" count="1" selected="0">
            <x v="23"/>
          </reference>
          <reference field="2" count="1">
            <x v="28"/>
          </reference>
        </references>
      </pivotArea>
    </format>
    <format dxfId="1765">
      <pivotArea dataOnly="0" labelOnly="1" outline="0" fieldPosition="0">
        <references count="2">
          <reference field="0" count="1" selected="0">
            <x v="24"/>
          </reference>
          <reference field="2" count="1">
            <x v="8"/>
          </reference>
        </references>
      </pivotArea>
    </format>
    <format dxfId="1764">
      <pivotArea dataOnly="0" labelOnly="1" outline="0" fieldPosition="0">
        <references count="2">
          <reference field="0" count="1" selected="0">
            <x v="25"/>
          </reference>
          <reference field="2" count="1">
            <x v="2"/>
          </reference>
        </references>
      </pivotArea>
    </format>
    <format dxfId="1763">
      <pivotArea dataOnly="0" labelOnly="1" outline="0" fieldPosition="0">
        <references count="2">
          <reference field="0" count="1" selected="0">
            <x v="26"/>
          </reference>
          <reference field="2" count="1">
            <x v="3"/>
          </reference>
        </references>
      </pivotArea>
    </format>
    <format dxfId="1762">
      <pivotArea dataOnly="0" labelOnly="1" outline="0" fieldPosition="0">
        <references count="2">
          <reference field="0" count="1" selected="0">
            <x v="27"/>
          </reference>
          <reference field="2" count="1">
            <x v="16"/>
          </reference>
        </references>
      </pivotArea>
    </format>
    <format dxfId="1761">
      <pivotArea dataOnly="0" labelOnly="1" outline="0" fieldPosition="0">
        <references count="2">
          <reference field="0" count="1" selected="0">
            <x v="28"/>
          </reference>
          <reference field="2" count="1">
            <x v="24"/>
          </reference>
        </references>
      </pivotArea>
    </format>
    <format dxfId="1760">
      <pivotArea dataOnly="0" labelOnly="1" outline="0" fieldPosition="0">
        <references count="2">
          <reference field="0" count="1" selected="0">
            <x v="29"/>
          </reference>
          <reference field="2" count="1">
            <x v="35"/>
          </reference>
        </references>
      </pivotArea>
    </format>
    <format dxfId="1759">
      <pivotArea dataOnly="0" labelOnly="1" outline="0" fieldPosition="0">
        <references count="2">
          <reference field="0" count="1" selected="0">
            <x v="30"/>
          </reference>
          <reference field="2" count="1">
            <x v="14"/>
          </reference>
        </references>
      </pivotArea>
    </format>
    <format dxfId="1758">
      <pivotArea dataOnly="0" labelOnly="1" outline="0" fieldPosition="0">
        <references count="2">
          <reference field="0" count="1" selected="0">
            <x v="31"/>
          </reference>
          <reference field="2" count="1">
            <x v="17"/>
          </reference>
        </references>
      </pivotArea>
    </format>
    <format dxfId="1757">
      <pivotArea dataOnly="0" labelOnly="1" outline="0" fieldPosition="0">
        <references count="2">
          <reference field="0" count="1" selected="0">
            <x v="32"/>
          </reference>
          <reference field="2" count="1">
            <x v="41"/>
          </reference>
        </references>
      </pivotArea>
    </format>
    <format dxfId="1756">
      <pivotArea dataOnly="0" labelOnly="1" outline="0" fieldPosition="0">
        <references count="2">
          <reference field="0" count="1" selected="0">
            <x v="33"/>
          </reference>
          <reference field="2" count="1">
            <x v="32"/>
          </reference>
        </references>
      </pivotArea>
    </format>
    <format dxfId="1755">
      <pivotArea dataOnly="0" labelOnly="1" outline="0" fieldPosition="0">
        <references count="2">
          <reference field="0" count="1" selected="0">
            <x v="34"/>
          </reference>
          <reference field="2" count="1">
            <x v="30"/>
          </reference>
        </references>
      </pivotArea>
    </format>
    <format dxfId="1754">
      <pivotArea dataOnly="0" labelOnly="1" outline="0" fieldPosition="0">
        <references count="2">
          <reference field="0" count="1" selected="0">
            <x v="35"/>
          </reference>
          <reference field="2" count="1">
            <x v="25"/>
          </reference>
        </references>
      </pivotArea>
    </format>
    <format dxfId="1753">
      <pivotArea dataOnly="0" labelOnly="1" outline="0" fieldPosition="0">
        <references count="2">
          <reference field="0" count="1" selected="0">
            <x v="36"/>
          </reference>
          <reference field="2" count="1">
            <x v="18"/>
          </reference>
        </references>
      </pivotArea>
    </format>
    <format dxfId="1752">
      <pivotArea dataOnly="0" labelOnly="1" outline="0" fieldPosition="0">
        <references count="2">
          <reference field="0" count="1" selected="0">
            <x v="37"/>
          </reference>
          <reference field="2" count="1">
            <x v="29"/>
          </reference>
        </references>
      </pivotArea>
    </format>
    <format dxfId="1751">
      <pivotArea dataOnly="0" labelOnly="1" outline="0" fieldPosition="0">
        <references count="2">
          <reference field="0" count="1" selected="0">
            <x v="38"/>
          </reference>
          <reference field="2" count="1">
            <x v="9"/>
          </reference>
        </references>
      </pivotArea>
    </format>
    <format dxfId="1750">
      <pivotArea dataOnly="0" labelOnly="1" outline="0" fieldPosition="0">
        <references count="2">
          <reference field="0" count="1" selected="0">
            <x v="39"/>
          </reference>
          <reference field="2" count="1">
            <x v="11"/>
          </reference>
        </references>
      </pivotArea>
    </format>
    <format dxfId="1749">
      <pivotArea dataOnly="0" labelOnly="1" outline="0" fieldPosition="0">
        <references count="2">
          <reference field="0" count="1" selected="0">
            <x v="40"/>
          </reference>
          <reference field="2" count="1">
            <x v="10"/>
          </reference>
        </references>
      </pivotArea>
    </format>
    <format dxfId="1748">
      <pivotArea dataOnly="0" labelOnly="1" outline="0" fieldPosition="0">
        <references count="2">
          <reference field="0" count="1" selected="0">
            <x v="41"/>
          </reference>
          <reference field="2" count="1">
            <x v="38"/>
          </reference>
        </references>
      </pivotArea>
    </format>
    <format dxfId="1747">
      <pivotArea outline="0" fieldPosition="0">
        <references count="2">
          <reference field="0" count="3" selected="0">
            <x v="25"/>
            <x v="26"/>
            <x v="27"/>
          </reference>
          <reference field="2" count="3" selected="0">
            <x v="2"/>
            <x v="3"/>
            <x v="16"/>
          </reference>
        </references>
      </pivotArea>
    </format>
    <format dxfId="1746">
      <pivotArea dataOnly="0" labelOnly="1" outline="0" fieldPosition="0">
        <references count="1">
          <reference field="0" count="3">
            <x v="25"/>
            <x v="26"/>
            <x v="27"/>
          </reference>
        </references>
      </pivotArea>
    </format>
    <format dxfId="1745">
      <pivotArea dataOnly="0" labelOnly="1" outline="0" fieldPosition="0">
        <references count="2">
          <reference field="0" count="1" selected="0">
            <x v="25"/>
          </reference>
          <reference field="2" count="1">
            <x v="2"/>
          </reference>
        </references>
      </pivotArea>
    </format>
    <format dxfId="1744">
      <pivotArea dataOnly="0" labelOnly="1" outline="0" fieldPosition="0">
        <references count="2">
          <reference field="0" count="1" selected="0">
            <x v="26"/>
          </reference>
          <reference field="2" count="1">
            <x v="3"/>
          </reference>
        </references>
      </pivotArea>
    </format>
    <format dxfId="1743">
      <pivotArea dataOnly="0" labelOnly="1" outline="0" fieldPosition="0">
        <references count="2">
          <reference field="0" count="1" selected="0">
            <x v="27"/>
          </reference>
          <reference field="2" count="1">
            <x v="16"/>
          </reference>
        </references>
      </pivotArea>
    </format>
    <format dxfId="1742">
      <pivotArea outline="0" fieldPosition="0">
        <references count="2">
          <reference field="0" count="1" selected="0">
            <x v="28"/>
          </reference>
          <reference field="2" count="1" selected="0">
            <x v="24"/>
          </reference>
        </references>
      </pivotArea>
    </format>
    <format dxfId="1741">
      <pivotArea dataOnly="0" labelOnly="1" outline="0" fieldPosition="0">
        <references count="1">
          <reference field="0" count="1">
            <x v="28"/>
          </reference>
        </references>
      </pivotArea>
    </format>
    <format dxfId="1740">
      <pivotArea dataOnly="0" labelOnly="1" outline="0" fieldPosition="0">
        <references count="2">
          <reference field="0" count="1" selected="0">
            <x v="28"/>
          </reference>
          <reference field="2" count="1">
            <x v="24"/>
          </reference>
        </references>
      </pivotArea>
    </format>
    <format dxfId="1739">
      <pivotArea outline="0" fieldPosition="0">
        <references count="2">
          <reference field="0" count="2" selected="0">
            <x v="34"/>
            <x v="35"/>
          </reference>
          <reference field="2" count="2" selected="0">
            <x v="25"/>
            <x v="30"/>
          </reference>
        </references>
      </pivotArea>
    </format>
    <format dxfId="1738">
      <pivotArea dataOnly="0" labelOnly="1" outline="0" fieldPosition="0">
        <references count="1">
          <reference field="0" count="2">
            <x v="34"/>
            <x v="35"/>
          </reference>
        </references>
      </pivotArea>
    </format>
    <format dxfId="1737">
      <pivotArea dataOnly="0" labelOnly="1" outline="0" fieldPosition="0">
        <references count="2">
          <reference field="0" count="1" selected="0">
            <x v="34"/>
          </reference>
          <reference field="2" count="1">
            <x v="30"/>
          </reference>
        </references>
      </pivotArea>
    </format>
    <format dxfId="1736">
      <pivotArea dataOnly="0" labelOnly="1" outline="0" fieldPosition="0">
        <references count="2">
          <reference field="0" count="1" selected="0">
            <x v="35"/>
          </reference>
          <reference field="2" count="1">
            <x v="25"/>
          </reference>
        </references>
      </pivotArea>
    </format>
    <format dxfId="1735">
      <pivotArea outline="0" fieldPosition="0">
        <references count="2">
          <reference field="0" count="1" selected="0">
            <x v="29"/>
          </reference>
          <reference field="2" count="1" selected="0">
            <x v="35"/>
          </reference>
        </references>
      </pivotArea>
    </format>
    <format dxfId="1734">
      <pivotArea dataOnly="0" labelOnly="1" outline="0" fieldPosition="0">
        <references count="1">
          <reference field="0" count="1">
            <x v="29"/>
          </reference>
        </references>
      </pivotArea>
    </format>
    <format dxfId="1733">
      <pivotArea dataOnly="0" labelOnly="1" outline="0" fieldPosition="0">
        <references count="2">
          <reference field="0" count="1" selected="0">
            <x v="29"/>
          </reference>
          <reference field="2" count="1">
            <x v="35"/>
          </reference>
        </references>
      </pivotArea>
    </format>
    <format dxfId="1732">
      <pivotArea outline="0" fieldPosition="0">
        <references count="2">
          <reference field="0" count="1" selected="0">
            <x v="36"/>
          </reference>
          <reference field="2" count="1" selected="0">
            <x v="18"/>
          </reference>
        </references>
      </pivotArea>
    </format>
    <format dxfId="1731">
      <pivotArea dataOnly="0" labelOnly="1" outline="0" fieldPosition="0">
        <references count="1">
          <reference field="0" count="1">
            <x v="36"/>
          </reference>
        </references>
      </pivotArea>
    </format>
    <format dxfId="1730">
      <pivotArea dataOnly="0" labelOnly="1" outline="0" fieldPosition="0">
        <references count="2">
          <reference field="0" count="1" selected="0">
            <x v="36"/>
          </reference>
          <reference field="2" count="1">
            <x v="18"/>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32"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R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ow selection" compact="0" outline="0" showAll="0" defaultSubtotal="0"/>
    <pivotField compact="0" outline="0" showAll="0" defaultSubtotal="0"/>
    <pivotField axis="axisRow" compact="0" outline="0" showAll="0" defaultSubtotal="0">
      <items count="42">
        <item x="29"/>
        <item x="32"/>
        <item x="12"/>
        <item x="36"/>
        <item x="31"/>
        <item x="27"/>
        <item x="38"/>
        <item x="15"/>
        <item x="21"/>
        <item x="19"/>
        <item x="20"/>
        <item x="22"/>
        <item x="16"/>
        <item x="5"/>
        <item x="4"/>
        <item x="10"/>
        <item x="13"/>
        <item x="14"/>
        <item x="3"/>
        <item x="2"/>
        <item x="6"/>
        <item x="28"/>
        <item x="26"/>
        <item x="11"/>
        <item x="40"/>
        <item x="17"/>
        <item x="7"/>
        <item x="24"/>
        <item x="41"/>
        <item x="30"/>
        <item x="34"/>
        <item x="39"/>
        <item x="1"/>
        <item x="0"/>
        <item x="35"/>
        <item x="33"/>
        <item x="18"/>
        <item x="23"/>
        <item x="25"/>
        <item x="9"/>
        <item x="8"/>
        <item x="37"/>
      </items>
    </pivotField>
    <pivotField name="Entity" axis="axisCol" compact="0" outline="0" showAll="0" sortType="ascending" defaultSubtotal="0">
      <items count="8">
        <item x="0"/>
        <item x="1"/>
        <item x="2"/>
        <item x="3"/>
        <item x="4"/>
        <item x="5"/>
        <item x="6"/>
        <item x="7"/>
      </items>
    </pivotField>
    <pivotField name="Date" axis="axisCol" compact="0" numFmtId="14" outline="0" showAll="0" sortType="ascending" defaultSubtotal="0">
      <items count="2">
        <item x="0"/>
        <item x="1"/>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16">
    <i>
      <x/>
      <x/>
    </i>
    <i r="1">
      <x v="1"/>
    </i>
    <i>
      <x v="1"/>
      <x/>
    </i>
    <i r="1">
      <x v="1"/>
    </i>
    <i>
      <x v="2"/>
      <x/>
    </i>
    <i r="1">
      <x v="1"/>
    </i>
    <i>
      <x v="3"/>
      <x/>
    </i>
    <i r="1">
      <x v="1"/>
    </i>
    <i>
      <x v="4"/>
      <x/>
    </i>
    <i r="1">
      <x v="1"/>
    </i>
    <i>
      <x v="5"/>
      <x/>
    </i>
    <i r="1">
      <x v="1"/>
    </i>
    <i>
      <x v="6"/>
      <x/>
    </i>
    <i r="1">
      <x v="1"/>
    </i>
    <i>
      <x v="7"/>
      <x/>
    </i>
    <i r="1">
      <x v="1"/>
    </i>
  </colItems>
  <dataFields count="1">
    <dataField name="1000 €" fld="6" baseField="0" baseItem="0" numFmtId="3"/>
  </dataFields>
  <formats count="119">
    <format dxfId="1729">
      <pivotArea outline="0" collapsedLevelsAreSubtotals="1" fieldPosition="0"/>
    </format>
    <format dxfId="1728">
      <pivotArea outline="0" collapsedLevelsAreSubtotals="1" fieldPosition="0"/>
    </format>
    <format dxfId="1727">
      <pivotArea dataOnly="0" labelOnly="1" outline="0" fieldPosition="0">
        <references count="1">
          <reference field="4" count="0"/>
        </references>
      </pivotArea>
    </format>
    <format dxfId="1726">
      <pivotArea dataOnly="0" labelOnly="1" outline="0" fieldPosition="0">
        <references count="1">
          <reference field="4" count="0" defaultSubtotal="1"/>
        </references>
      </pivotArea>
    </format>
    <format dxfId="1725">
      <pivotArea dataOnly="0" labelOnly="1" outline="0" fieldPosition="0">
        <references count="2">
          <reference field="4" count="1" selected="0">
            <x v="0"/>
          </reference>
          <reference field="5" count="0"/>
        </references>
      </pivotArea>
    </format>
    <format dxfId="1724">
      <pivotArea dataOnly="0" labelOnly="1" outline="0" fieldPosition="0">
        <references count="2">
          <reference field="4" count="1" selected="0">
            <x v="1"/>
          </reference>
          <reference field="5" count="0"/>
        </references>
      </pivotArea>
    </format>
    <format dxfId="1723">
      <pivotArea dataOnly="0" labelOnly="1" outline="0" fieldPosition="0">
        <references count="2">
          <reference field="4" count="1" selected="0">
            <x v="2"/>
          </reference>
          <reference field="5" count="0"/>
        </references>
      </pivotArea>
    </format>
    <format dxfId="1722">
      <pivotArea dataOnly="0" labelOnly="1" outline="0" fieldPosition="0">
        <references count="2">
          <reference field="4" count="1" selected="0">
            <x v="3"/>
          </reference>
          <reference field="5" count="0"/>
        </references>
      </pivotArea>
    </format>
    <format dxfId="1721">
      <pivotArea dataOnly="0" labelOnly="1" outline="0" fieldPosition="0">
        <references count="2">
          <reference field="4" count="1" selected="0">
            <x v="5"/>
          </reference>
          <reference field="5" count="0"/>
        </references>
      </pivotArea>
    </format>
    <format dxfId="1720">
      <pivotArea dataOnly="0" labelOnly="1" outline="0" fieldPosition="0">
        <references count="2">
          <reference field="4" count="1" selected="0">
            <x v="6"/>
          </reference>
          <reference field="5" count="0"/>
        </references>
      </pivotArea>
    </format>
    <format dxfId="1719">
      <pivotArea dataOnly="0" labelOnly="1" outline="0" fieldPosition="0">
        <references count="2">
          <reference field="4" count="1" selected="0">
            <x v="7"/>
          </reference>
          <reference field="5" count="0"/>
        </references>
      </pivotArea>
    </format>
    <format dxfId="1718">
      <pivotArea dataOnly="0" labelOnly="1" outline="0" fieldPosition="0">
        <references count="1">
          <reference field="4" count="0"/>
        </references>
      </pivotArea>
    </format>
    <format dxfId="1717">
      <pivotArea dataOnly="0" labelOnly="1" outline="0" fieldPosition="0">
        <references count="2">
          <reference field="4" count="1" selected="0">
            <x v="0"/>
          </reference>
          <reference field="5" count="0"/>
        </references>
      </pivotArea>
    </format>
    <format dxfId="1716">
      <pivotArea dataOnly="0" labelOnly="1" outline="0" fieldPosition="0">
        <references count="2">
          <reference field="4" count="1" selected="0">
            <x v="1"/>
          </reference>
          <reference field="5" count="0"/>
        </references>
      </pivotArea>
    </format>
    <format dxfId="1715">
      <pivotArea dataOnly="0" labelOnly="1" outline="0" fieldPosition="0">
        <references count="2">
          <reference field="4" count="1" selected="0">
            <x v="2"/>
          </reference>
          <reference field="5" count="0"/>
        </references>
      </pivotArea>
    </format>
    <format dxfId="1714">
      <pivotArea dataOnly="0" labelOnly="1" outline="0" fieldPosition="0">
        <references count="2">
          <reference field="4" count="1" selected="0">
            <x v="3"/>
          </reference>
          <reference field="5" count="0"/>
        </references>
      </pivotArea>
    </format>
    <format dxfId="1713">
      <pivotArea dataOnly="0" labelOnly="1" outline="0" fieldPosition="0">
        <references count="2">
          <reference field="4" count="1" selected="0">
            <x v="5"/>
          </reference>
          <reference field="5" count="0"/>
        </references>
      </pivotArea>
    </format>
    <format dxfId="1712">
      <pivotArea dataOnly="0" labelOnly="1" outline="0" fieldPosition="0">
        <references count="2">
          <reference field="4" count="1" selected="0">
            <x v="6"/>
          </reference>
          <reference field="5" count="0"/>
        </references>
      </pivotArea>
    </format>
    <format dxfId="1711">
      <pivotArea dataOnly="0" labelOnly="1" outline="0" fieldPosition="0">
        <references count="2">
          <reference field="4" count="1" selected="0">
            <x v="7"/>
          </reference>
          <reference field="5" count="0"/>
        </references>
      </pivotArea>
    </format>
    <format dxfId="1710">
      <pivotArea field="4" type="button" dataOnly="0" labelOnly="1" outline="0" axis="axisCol" fieldPosition="0"/>
    </format>
    <format dxfId="1709">
      <pivotArea dataOnly="0" labelOnly="1" outline="0" fieldPosition="0">
        <references count="1">
          <reference field="4" count="0"/>
        </references>
      </pivotArea>
    </format>
    <format dxfId="1708">
      <pivotArea dataOnly="0" labelOnly="1" outline="0" fieldPosition="0">
        <references count="1">
          <reference field="4" count="0"/>
        </references>
      </pivotArea>
    </format>
    <format dxfId="1707">
      <pivotArea field="5" type="button" dataOnly="0" labelOnly="1" outline="0" axis="axisCol" fieldPosition="1"/>
    </format>
    <format dxfId="1706">
      <pivotArea dataOnly="0" labelOnly="1" outline="0" fieldPosition="0">
        <references count="2">
          <reference field="4" count="1" selected="0">
            <x v="0"/>
          </reference>
          <reference field="5" count="0"/>
        </references>
      </pivotArea>
    </format>
    <format dxfId="1705">
      <pivotArea dataOnly="0" labelOnly="1" outline="0" fieldPosition="0">
        <references count="2">
          <reference field="4" count="1" selected="0">
            <x v="1"/>
          </reference>
          <reference field="5" count="0"/>
        </references>
      </pivotArea>
    </format>
    <format dxfId="1704">
      <pivotArea dataOnly="0" labelOnly="1" outline="0" fieldPosition="0">
        <references count="2">
          <reference field="4" count="1" selected="0">
            <x v="2"/>
          </reference>
          <reference field="5" count="0"/>
        </references>
      </pivotArea>
    </format>
    <format dxfId="1703">
      <pivotArea dataOnly="0" labelOnly="1" outline="0" fieldPosition="0">
        <references count="2">
          <reference field="4" count="1" selected="0">
            <x v="3"/>
          </reference>
          <reference field="5" count="0"/>
        </references>
      </pivotArea>
    </format>
    <format dxfId="1702">
      <pivotArea dataOnly="0" labelOnly="1" outline="0" fieldPosition="0">
        <references count="2">
          <reference field="4" count="1" selected="0">
            <x v="5"/>
          </reference>
          <reference field="5" count="0"/>
        </references>
      </pivotArea>
    </format>
    <format dxfId="1701">
      <pivotArea dataOnly="0" labelOnly="1" outline="0" fieldPosition="0">
        <references count="2">
          <reference field="4" count="1" selected="0">
            <x v="6"/>
          </reference>
          <reference field="5" count="0"/>
        </references>
      </pivotArea>
    </format>
    <format dxfId="1700">
      <pivotArea dataOnly="0" labelOnly="1" outline="0" fieldPosition="0">
        <references count="2">
          <reference field="4" count="1" selected="0">
            <x v="7"/>
          </reference>
          <reference field="5" count="0"/>
        </references>
      </pivotArea>
    </format>
    <format dxfId="1699">
      <pivotArea outline="0" collapsedLevelsAreSubtotals="1" fieldPosition="0"/>
    </format>
    <format dxfId="1698">
      <pivotArea outline="0" collapsedLevelsAreSubtotals="1" fieldPosition="0"/>
    </format>
    <format dxfId="1697">
      <pivotArea type="all" dataOnly="0" outline="0" fieldPosition="0"/>
    </format>
    <format dxfId="1696">
      <pivotArea outline="0" collapsedLevelsAreSubtotals="1" fieldPosition="0"/>
    </format>
    <format dxfId="1695">
      <pivotArea dataOnly="0" labelOnly="1" outline="0" fieldPosition="0">
        <references count="1">
          <reference field="4" count="0"/>
        </references>
      </pivotArea>
    </format>
    <format dxfId="1694">
      <pivotArea dataOnly="0" labelOnly="1" outline="0" fieldPosition="0">
        <references count="2">
          <reference field="4" count="1" selected="0">
            <x v="0"/>
          </reference>
          <reference field="5" count="0"/>
        </references>
      </pivotArea>
    </format>
    <format dxfId="1693">
      <pivotArea dataOnly="0" labelOnly="1" outline="0" fieldPosition="0">
        <references count="2">
          <reference field="4" count="1" selected="0">
            <x v="1"/>
          </reference>
          <reference field="5" count="0"/>
        </references>
      </pivotArea>
    </format>
    <format dxfId="1692">
      <pivotArea dataOnly="0" labelOnly="1" outline="0" fieldPosition="0">
        <references count="2">
          <reference field="4" count="1" selected="0">
            <x v="2"/>
          </reference>
          <reference field="5" count="0"/>
        </references>
      </pivotArea>
    </format>
    <format dxfId="1691">
      <pivotArea dataOnly="0" labelOnly="1" outline="0" fieldPosition="0">
        <references count="2">
          <reference field="4" count="1" selected="0">
            <x v="3"/>
          </reference>
          <reference field="5" count="0"/>
        </references>
      </pivotArea>
    </format>
    <format dxfId="1690">
      <pivotArea type="all" dataOnly="0" outline="0" fieldPosition="0"/>
    </format>
    <format dxfId="1689">
      <pivotArea outline="0" collapsedLevelsAreSubtotals="1" fieldPosition="0"/>
    </format>
    <format dxfId="1688">
      <pivotArea dataOnly="0" labelOnly="1" outline="0" fieldPosition="0">
        <references count="1">
          <reference field="4" count="0"/>
        </references>
      </pivotArea>
    </format>
    <format dxfId="1687">
      <pivotArea dataOnly="0" labelOnly="1" outline="0" fieldPosition="0">
        <references count="2">
          <reference field="4" count="1" selected="0">
            <x v="0"/>
          </reference>
          <reference field="5" count="0"/>
        </references>
      </pivotArea>
    </format>
    <format dxfId="1686">
      <pivotArea dataOnly="0" labelOnly="1" outline="0" fieldPosition="0">
        <references count="2">
          <reference field="4" count="1" selected="0">
            <x v="1"/>
          </reference>
          <reference field="5" count="0"/>
        </references>
      </pivotArea>
    </format>
    <format dxfId="1685">
      <pivotArea dataOnly="0" labelOnly="1" outline="0" fieldPosition="0">
        <references count="2">
          <reference field="4" count="1" selected="0">
            <x v="2"/>
          </reference>
          <reference field="5" count="0"/>
        </references>
      </pivotArea>
    </format>
    <format dxfId="1684">
      <pivotArea dataOnly="0" labelOnly="1" outline="0" fieldPosition="0">
        <references count="2">
          <reference field="4" count="1" selected="0">
            <x v="3"/>
          </reference>
          <reference field="5" count="0"/>
        </references>
      </pivotArea>
    </format>
    <format dxfId="1683">
      <pivotArea type="all" dataOnly="0" outline="0" fieldPosition="0"/>
    </format>
    <format dxfId="1682">
      <pivotArea outline="0" collapsedLevelsAreSubtotals="1" fieldPosition="0"/>
    </format>
    <format dxfId="1681">
      <pivotArea dataOnly="0" labelOnly="1" outline="0" fieldPosition="0">
        <references count="1">
          <reference field="4" count="0"/>
        </references>
      </pivotArea>
    </format>
    <format dxfId="1680">
      <pivotArea dataOnly="0" labelOnly="1" outline="0" fieldPosition="0">
        <references count="2">
          <reference field="4" count="1" selected="0">
            <x v="0"/>
          </reference>
          <reference field="5" count="0"/>
        </references>
      </pivotArea>
    </format>
    <format dxfId="1679">
      <pivotArea dataOnly="0" labelOnly="1" outline="0" fieldPosition="0">
        <references count="2">
          <reference field="4" count="1" selected="0">
            <x v="1"/>
          </reference>
          <reference field="5" count="0"/>
        </references>
      </pivotArea>
    </format>
    <format dxfId="1678">
      <pivotArea dataOnly="0" labelOnly="1" outline="0" fieldPosition="0">
        <references count="2">
          <reference field="4" count="1" selected="0">
            <x v="2"/>
          </reference>
          <reference field="5" count="0"/>
        </references>
      </pivotArea>
    </format>
    <format dxfId="1677">
      <pivotArea dataOnly="0" labelOnly="1" outline="0" fieldPosition="0">
        <references count="2">
          <reference field="4" count="1" selected="0">
            <x v="3"/>
          </reference>
          <reference field="5" count="0"/>
        </references>
      </pivotArea>
    </format>
    <format dxfId="1676">
      <pivotArea type="all" dataOnly="0" outline="0" fieldPosition="0"/>
    </format>
    <format dxfId="1675">
      <pivotArea outline="0" collapsedLevelsAreSubtotals="1" fieldPosition="0"/>
    </format>
    <format dxfId="1674">
      <pivotArea dataOnly="0" labelOnly="1" outline="0" fieldPosition="0">
        <references count="1">
          <reference field="4" count="0"/>
        </references>
      </pivotArea>
    </format>
    <format dxfId="1673">
      <pivotArea dataOnly="0" labelOnly="1" outline="0" fieldPosition="0">
        <references count="2">
          <reference field="4" count="1" selected="0">
            <x v="0"/>
          </reference>
          <reference field="5" count="0"/>
        </references>
      </pivotArea>
    </format>
    <format dxfId="1672">
      <pivotArea dataOnly="0" labelOnly="1" outline="0" fieldPosition="0">
        <references count="2">
          <reference field="4" count="1" selected="0">
            <x v="1"/>
          </reference>
          <reference field="5" count="0"/>
        </references>
      </pivotArea>
    </format>
    <format dxfId="1671">
      <pivotArea dataOnly="0" labelOnly="1" outline="0" fieldPosition="0">
        <references count="2">
          <reference field="4" count="1" selected="0">
            <x v="2"/>
          </reference>
          <reference field="5" count="0"/>
        </references>
      </pivotArea>
    </format>
    <format dxfId="1670">
      <pivotArea dataOnly="0" labelOnly="1" outline="0" fieldPosition="0">
        <references count="2">
          <reference field="4" count="1" selected="0">
            <x v="3"/>
          </reference>
          <reference field="5" count="0"/>
        </references>
      </pivotArea>
    </format>
    <format dxfId="1669">
      <pivotArea dataOnly="0" labelOnly="1" outline="0" fieldPosition="0">
        <references count="2">
          <reference field="4" count="1" selected="0">
            <x v="4"/>
          </reference>
          <reference field="5" count="0"/>
        </references>
      </pivotArea>
    </format>
    <format dxfId="1668">
      <pivotArea dataOnly="0" labelOnly="1" outline="0" fieldPosition="0">
        <references count="2">
          <reference field="0" count="1" selected="0">
            <x v="0"/>
          </reference>
          <reference field="3" count="1">
            <x v="19"/>
          </reference>
        </references>
      </pivotArea>
    </format>
    <format dxfId="1667">
      <pivotArea dataOnly="0" labelOnly="1" outline="0" fieldPosition="0">
        <references count="2">
          <reference field="0" count="1" selected="0">
            <x v="1"/>
          </reference>
          <reference field="3" count="1">
            <x v="18"/>
          </reference>
        </references>
      </pivotArea>
    </format>
    <format dxfId="1666">
      <pivotArea dataOnly="0" labelOnly="1" outline="0" fieldPosition="0">
        <references count="2">
          <reference field="0" count="1" selected="0">
            <x v="2"/>
          </reference>
          <reference field="3" count="1">
            <x v="14"/>
          </reference>
        </references>
      </pivotArea>
    </format>
    <format dxfId="1665">
      <pivotArea dataOnly="0" labelOnly="1" outline="0" fieldPosition="0">
        <references count="2">
          <reference field="0" count="1" selected="0">
            <x v="3"/>
          </reference>
          <reference field="3" count="1">
            <x v="13"/>
          </reference>
        </references>
      </pivotArea>
    </format>
    <format dxfId="1664">
      <pivotArea dataOnly="0" labelOnly="1" outline="0" fieldPosition="0">
        <references count="2">
          <reference field="0" count="1" selected="0">
            <x v="4"/>
          </reference>
          <reference field="3" count="1">
            <x v="20"/>
          </reference>
        </references>
      </pivotArea>
    </format>
    <format dxfId="1663">
      <pivotArea dataOnly="0" labelOnly="1" outline="0" fieldPosition="0">
        <references count="2">
          <reference field="0" count="1" selected="0">
            <x v="5"/>
          </reference>
          <reference field="3" count="1">
            <x v="26"/>
          </reference>
        </references>
      </pivotArea>
    </format>
    <format dxfId="1662">
      <pivotArea dataOnly="0" labelOnly="1" outline="0" fieldPosition="0">
        <references count="2">
          <reference field="0" count="1" selected="0">
            <x v="6"/>
          </reference>
          <reference field="3" count="1">
            <x v="40"/>
          </reference>
        </references>
      </pivotArea>
    </format>
    <format dxfId="1661">
      <pivotArea dataOnly="0" labelOnly="1" outline="0" fieldPosition="0">
        <references count="2">
          <reference field="0" count="1" selected="0">
            <x v="7"/>
          </reference>
          <reference field="3" count="1">
            <x v="39"/>
          </reference>
        </references>
      </pivotArea>
    </format>
    <format dxfId="1660">
      <pivotArea dataOnly="0" labelOnly="1" outline="0" fieldPosition="0">
        <references count="2">
          <reference field="0" count="1" selected="0">
            <x v="8"/>
          </reference>
          <reference field="3" count="1">
            <x v="15"/>
          </reference>
        </references>
      </pivotArea>
    </format>
    <format dxfId="1659">
      <pivotArea dataOnly="0" labelOnly="1" outline="0" fieldPosition="0">
        <references count="2">
          <reference field="0" count="1" selected="0">
            <x v="9"/>
          </reference>
          <reference field="3" count="1">
            <x v="23"/>
          </reference>
        </references>
      </pivotArea>
    </format>
    <format dxfId="1658">
      <pivotArea dataOnly="0" labelOnly="1" outline="0" fieldPosition="0">
        <references count="2">
          <reference field="0" count="1" selected="0">
            <x v="10"/>
          </reference>
          <reference field="3" count="1">
            <x v="2"/>
          </reference>
        </references>
      </pivotArea>
    </format>
    <format dxfId="1657">
      <pivotArea dataOnly="0" labelOnly="1" outline="0" fieldPosition="0">
        <references count="2">
          <reference field="0" count="1" selected="0">
            <x v="11"/>
          </reference>
          <reference field="3" count="1">
            <x v="16"/>
          </reference>
        </references>
      </pivotArea>
    </format>
    <format dxfId="1656">
      <pivotArea dataOnly="0" labelOnly="1" outline="0" fieldPosition="0">
        <references count="2">
          <reference field="0" count="1" selected="0">
            <x v="12"/>
          </reference>
          <reference field="3" count="1">
            <x v="17"/>
          </reference>
        </references>
      </pivotArea>
    </format>
    <format dxfId="1655">
      <pivotArea dataOnly="0" labelOnly="1" outline="0" fieldPosition="0">
        <references count="2">
          <reference field="0" count="1" selected="0">
            <x v="13"/>
          </reference>
          <reference field="3" count="1">
            <x v="7"/>
          </reference>
        </references>
      </pivotArea>
    </format>
    <format dxfId="1654">
      <pivotArea dataOnly="0" labelOnly="1" outline="0" fieldPosition="0">
        <references count="2">
          <reference field="0" count="1" selected="0">
            <x v="14"/>
          </reference>
          <reference field="3" count="1">
            <x v="12"/>
          </reference>
        </references>
      </pivotArea>
    </format>
    <format dxfId="1653">
      <pivotArea dataOnly="0" labelOnly="1" outline="0" fieldPosition="0">
        <references count="2">
          <reference field="0" count="1" selected="0">
            <x v="15"/>
          </reference>
          <reference field="3" count="1">
            <x v="25"/>
          </reference>
        </references>
      </pivotArea>
    </format>
    <format dxfId="1652">
      <pivotArea dataOnly="0" labelOnly="1" outline="0" fieldPosition="0">
        <references count="2">
          <reference field="0" count="1" selected="0">
            <x v="16"/>
          </reference>
          <reference field="3" count="1">
            <x v="36"/>
          </reference>
        </references>
      </pivotArea>
    </format>
    <format dxfId="1651">
      <pivotArea dataOnly="0" labelOnly="1" outline="0" fieldPosition="0">
        <references count="2">
          <reference field="0" count="1" selected="0">
            <x v="17"/>
          </reference>
          <reference field="3" count="1">
            <x v="9"/>
          </reference>
        </references>
      </pivotArea>
    </format>
    <format dxfId="1650">
      <pivotArea dataOnly="0" labelOnly="1" outline="0" fieldPosition="0">
        <references count="2">
          <reference field="0" count="1" selected="0">
            <x v="18"/>
          </reference>
          <reference field="3" count="1">
            <x v="10"/>
          </reference>
        </references>
      </pivotArea>
    </format>
    <format dxfId="1649">
      <pivotArea dataOnly="0" labelOnly="1" outline="0" fieldPosition="0">
        <references count="2">
          <reference field="0" count="1" selected="0">
            <x v="19"/>
          </reference>
          <reference field="3" count="1">
            <x v="8"/>
          </reference>
        </references>
      </pivotArea>
    </format>
    <format dxfId="1648">
      <pivotArea dataOnly="0" labelOnly="1" outline="0" fieldPosition="0">
        <references count="2">
          <reference field="0" count="1" selected="0">
            <x v="20"/>
          </reference>
          <reference field="3" count="1">
            <x v="27"/>
          </reference>
        </references>
      </pivotArea>
    </format>
    <format dxfId="1647">
      <pivotArea dataOnly="0" labelOnly="1" outline="0" fieldPosition="0">
        <references count="2">
          <reference field="0" count="1" selected="0">
            <x v="21"/>
          </reference>
          <reference field="3" count="1">
            <x v="11"/>
          </reference>
        </references>
      </pivotArea>
    </format>
    <format dxfId="1646">
      <pivotArea dataOnly="0" labelOnly="1" outline="0" fieldPosition="0">
        <references count="2">
          <reference field="0" count="1" selected="0">
            <x v="22"/>
          </reference>
          <reference field="3" count="1">
            <x v="37"/>
          </reference>
        </references>
      </pivotArea>
    </format>
    <format dxfId="1645">
      <pivotArea dataOnly="0" labelOnly="1" outline="0" fieldPosition="0">
        <references count="2">
          <reference field="0" count="1" selected="0">
            <x v="23"/>
          </reference>
          <reference field="3" count="1">
            <x v="38"/>
          </reference>
        </references>
      </pivotArea>
    </format>
    <format dxfId="1644">
      <pivotArea dataOnly="0" labelOnly="1" outline="0" fieldPosition="0">
        <references count="2">
          <reference field="0" count="1" selected="0">
            <x v="24"/>
          </reference>
          <reference field="3" count="1">
            <x v="22"/>
          </reference>
        </references>
      </pivotArea>
    </format>
    <format dxfId="1643">
      <pivotArea dataOnly="0" labelOnly="1" outline="0" fieldPosition="0">
        <references count="2">
          <reference field="0" count="1" selected="0">
            <x v="25"/>
          </reference>
          <reference field="3" count="1">
            <x v="32"/>
          </reference>
        </references>
      </pivotArea>
    </format>
    <format dxfId="1642">
      <pivotArea dataOnly="0" labelOnly="1" outline="0" fieldPosition="0">
        <references count="2">
          <reference field="0" count="1" selected="0">
            <x v="26"/>
          </reference>
          <reference field="3" count="1">
            <x v="33"/>
          </reference>
        </references>
      </pivotArea>
    </format>
    <format dxfId="1641">
      <pivotArea dataOnly="0" labelOnly="1" outline="0" fieldPosition="0">
        <references count="2">
          <reference field="0" count="1" selected="0">
            <x v="27"/>
          </reference>
          <reference field="3" count="1">
            <x v="5"/>
          </reference>
        </references>
      </pivotArea>
    </format>
    <format dxfId="1640">
      <pivotArea dataOnly="0" labelOnly="1" outline="0" fieldPosition="0">
        <references count="2">
          <reference field="0" count="1" selected="0">
            <x v="28"/>
          </reference>
          <reference field="3" count="1">
            <x v="21"/>
          </reference>
        </references>
      </pivotArea>
    </format>
    <format dxfId="1639">
      <pivotArea dataOnly="0" labelOnly="1" outline="0" fieldPosition="0">
        <references count="2">
          <reference field="0" count="1" selected="0">
            <x v="29"/>
          </reference>
          <reference field="3" count="1">
            <x v="0"/>
          </reference>
        </references>
      </pivotArea>
    </format>
    <format dxfId="1638">
      <pivotArea dataOnly="0" labelOnly="1" outline="0" fieldPosition="0">
        <references count="2">
          <reference field="0" count="1" selected="0">
            <x v="30"/>
          </reference>
          <reference field="3" count="1">
            <x v="29"/>
          </reference>
        </references>
      </pivotArea>
    </format>
    <format dxfId="1637">
      <pivotArea dataOnly="0" labelOnly="1" outline="0" fieldPosition="0">
        <references count="2">
          <reference field="0" count="1" selected="0">
            <x v="31"/>
          </reference>
          <reference field="3" count="1">
            <x v="4"/>
          </reference>
        </references>
      </pivotArea>
    </format>
    <format dxfId="1636">
      <pivotArea dataOnly="0" labelOnly="1" outline="0" fieldPosition="0">
        <references count="2">
          <reference field="0" count="1" selected="0">
            <x v="32"/>
          </reference>
          <reference field="3" count="1">
            <x v="1"/>
          </reference>
        </references>
      </pivotArea>
    </format>
    <format dxfId="1635">
      <pivotArea dataOnly="0" labelOnly="1" outline="0" fieldPosition="0">
        <references count="2">
          <reference field="0" count="1" selected="0">
            <x v="33"/>
          </reference>
          <reference field="3" count="1">
            <x v="35"/>
          </reference>
        </references>
      </pivotArea>
    </format>
    <format dxfId="1634">
      <pivotArea dataOnly="0" labelOnly="1" outline="0" fieldPosition="0">
        <references count="2">
          <reference field="0" count="1" selected="0">
            <x v="34"/>
          </reference>
          <reference field="3" count="1">
            <x v="30"/>
          </reference>
        </references>
      </pivotArea>
    </format>
    <format dxfId="1633">
      <pivotArea dataOnly="0" labelOnly="1" outline="0" fieldPosition="0">
        <references count="2">
          <reference field="0" count="1" selected="0">
            <x v="35"/>
          </reference>
          <reference field="3" count="1">
            <x v="34"/>
          </reference>
        </references>
      </pivotArea>
    </format>
    <format dxfId="1632">
      <pivotArea dataOnly="0" labelOnly="1" outline="0" fieldPosition="0">
        <references count="2">
          <reference field="0" count="1" selected="0">
            <x v="36"/>
          </reference>
          <reference field="3" count="1">
            <x v="3"/>
          </reference>
        </references>
      </pivotArea>
    </format>
    <format dxfId="1631">
      <pivotArea dataOnly="0" labelOnly="1" outline="0" fieldPosition="0">
        <references count="2">
          <reference field="0" count="1" selected="0">
            <x v="37"/>
          </reference>
          <reference field="3" count="1">
            <x v="41"/>
          </reference>
        </references>
      </pivotArea>
    </format>
    <format dxfId="1630">
      <pivotArea dataOnly="0" labelOnly="1" outline="0" fieldPosition="0">
        <references count="2">
          <reference field="0" count="1" selected="0">
            <x v="38"/>
          </reference>
          <reference field="3" count="1">
            <x v="6"/>
          </reference>
        </references>
      </pivotArea>
    </format>
    <format dxfId="1629">
      <pivotArea dataOnly="0" labelOnly="1" outline="0" fieldPosition="0">
        <references count="2">
          <reference field="0" count="1" selected="0">
            <x v="39"/>
          </reference>
          <reference field="3" count="1">
            <x v="31"/>
          </reference>
        </references>
      </pivotArea>
    </format>
    <format dxfId="1628">
      <pivotArea dataOnly="0" labelOnly="1" outline="0" fieldPosition="0">
        <references count="2">
          <reference field="0" count="1" selected="0">
            <x v="40"/>
          </reference>
          <reference field="3" count="1">
            <x v="24"/>
          </reference>
        </references>
      </pivotArea>
    </format>
    <format dxfId="1627">
      <pivotArea dataOnly="0" labelOnly="1" outline="0" fieldPosition="0">
        <references count="2">
          <reference field="0" count="1" selected="0">
            <x v="41"/>
          </reference>
          <reference field="3" count="1">
            <x v="28"/>
          </reference>
        </references>
      </pivotArea>
    </format>
    <format dxfId="1626">
      <pivotArea outline="0" fieldPosition="0">
        <references count="2">
          <reference field="0" count="3" selected="0">
            <x v="25"/>
            <x v="26"/>
            <x v="27"/>
          </reference>
          <reference field="3" count="3" selected="0">
            <x v="5"/>
            <x v="32"/>
            <x v="33"/>
          </reference>
        </references>
      </pivotArea>
    </format>
    <format dxfId="1625">
      <pivotArea dataOnly="0" labelOnly="1" outline="0" fieldPosition="0">
        <references count="1">
          <reference field="0" count="3">
            <x v="25"/>
            <x v="26"/>
            <x v="27"/>
          </reference>
        </references>
      </pivotArea>
    </format>
    <format dxfId="1624">
      <pivotArea dataOnly="0" labelOnly="1" outline="0" fieldPosition="0">
        <references count="2">
          <reference field="0" count="1" selected="0">
            <x v="25"/>
          </reference>
          <reference field="3" count="1">
            <x v="32"/>
          </reference>
        </references>
      </pivotArea>
    </format>
    <format dxfId="1623">
      <pivotArea dataOnly="0" labelOnly="1" outline="0" fieldPosition="0">
        <references count="2">
          <reference field="0" count="1" selected="0">
            <x v="26"/>
          </reference>
          <reference field="3" count="1">
            <x v="33"/>
          </reference>
        </references>
      </pivotArea>
    </format>
    <format dxfId="1622">
      <pivotArea dataOnly="0" labelOnly="1" outline="0" fieldPosition="0">
        <references count="2">
          <reference field="0" count="1" selected="0">
            <x v="27"/>
          </reference>
          <reference field="3" count="1">
            <x v="5"/>
          </reference>
        </references>
      </pivotArea>
    </format>
    <format dxfId="1621">
      <pivotArea outline="0" fieldPosition="0">
        <references count="2">
          <reference field="0" count="1" selected="0">
            <x v="28"/>
          </reference>
          <reference field="3" count="1" selected="0">
            <x v="21"/>
          </reference>
        </references>
      </pivotArea>
    </format>
    <format dxfId="1620">
      <pivotArea dataOnly="0" labelOnly="1" outline="0" fieldPosition="0">
        <references count="1">
          <reference field="0" count="1">
            <x v="28"/>
          </reference>
        </references>
      </pivotArea>
    </format>
    <format dxfId="1619">
      <pivotArea dataOnly="0" labelOnly="1" outline="0" fieldPosition="0">
        <references count="2">
          <reference field="0" count="1" selected="0">
            <x v="28"/>
          </reference>
          <reference field="3" count="1">
            <x v="21"/>
          </reference>
        </references>
      </pivotArea>
    </format>
    <format dxfId="1618">
      <pivotArea outline="0" fieldPosition="0">
        <references count="2">
          <reference field="0" count="1" selected="0">
            <x v="29"/>
          </reference>
          <reference field="3" count="1" selected="0">
            <x v="0"/>
          </reference>
        </references>
      </pivotArea>
    </format>
    <format dxfId="1617">
      <pivotArea dataOnly="0" labelOnly="1" outline="0" fieldPosition="0">
        <references count="1">
          <reference field="0" count="1">
            <x v="29"/>
          </reference>
        </references>
      </pivotArea>
    </format>
    <format dxfId="1616">
      <pivotArea dataOnly="0" labelOnly="1" outline="0" fieldPosition="0">
        <references count="2">
          <reference field="0" count="1" selected="0">
            <x v="29"/>
          </reference>
          <reference field="3" count="1">
            <x v="0"/>
          </reference>
        </references>
      </pivotArea>
    </format>
    <format dxfId="1615">
      <pivotArea outline="0" fieldPosition="0">
        <references count="2">
          <reference field="0" count="3" selected="0">
            <x v="34"/>
            <x v="35"/>
            <x v="36"/>
          </reference>
          <reference field="3" count="3" selected="0">
            <x v="3"/>
            <x v="30"/>
            <x v="34"/>
          </reference>
        </references>
      </pivotArea>
    </format>
    <format dxfId="1614">
      <pivotArea dataOnly="0" labelOnly="1" outline="0" fieldPosition="0">
        <references count="1">
          <reference field="0" count="3">
            <x v="34"/>
            <x v="35"/>
            <x v="36"/>
          </reference>
        </references>
      </pivotArea>
    </format>
    <format dxfId="1613">
      <pivotArea dataOnly="0" labelOnly="1" outline="0" fieldPosition="0">
        <references count="2">
          <reference field="0" count="1" selected="0">
            <x v="34"/>
          </reference>
          <reference field="3" count="1">
            <x v="30"/>
          </reference>
        </references>
      </pivotArea>
    </format>
    <format dxfId="1612">
      <pivotArea dataOnly="0" labelOnly="1" outline="0" fieldPosition="0">
        <references count="2">
          <reference field="0" count="1" selected="0">
            <x v="35"/>
          </reference>
          <reference field="3" count="1">
            <x v="34"/>
          </reference>
        </references>
      </pivotArea>
    </format>
    <format dxfId="1611">
      <pivotArea dataOnly="0" labelOnly="1" outline="0" fieldPosition="0">
        <references count="2">
          <reference field="0" count="1" selected="0">
            <x v="36"/>
          </reference>
          <reference field="3" count="1">
            <x v="3"/>
          </reference>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673" totalsRowShown="0" headerRowDxfId="1610" headerRowBorderDxfId="1609" tableBorderDxfId="1608" totalsRowBorderDxfId="1607">
  <autoFilter ref="A1:G673"/>
  <sortState ref="A2:G1513">
    <sortCondition ref="F1:F1513"/>
  </sortState>
  <tableColumns count="7">
    <tableColumn id="1" name="Järjestys" dataDxfId="1606"/>
    <tableColumn id="2" name="Rivivalinta" dataDxfId="1605"/>
    <tableColumn id="7" name="Selektion" dataDxfId="1604">
      <calculatedColumnFormula>VLOOKUP(Taulukko1[[#This Row],[Rivivalinta]],Sheet1!$C$1:$E$42,2,FALSE)</calculatedColumnFormula>
    </tableColumn>
    <tableColumn id="6" name="Selection" dataDxfId="1603">
      <calculatedColumnFormula>VLOOKUP(Taulukko1[[#This Row],[Rivivalinta]],Sheet1!$C$1:$E$42,3,FALSE)</calculatedColumnFormula>
    </tableColumn>
    <tableColumn id="3" name="Laitos" dataDxfId="1602"/>
    <tableColumn id="4" name="Ajankohta" dataDxfId="1601"/>
    <tableColumn id="5" name="Arvo" dataDxfId="1600"/>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57"/>
  <sheetViews>
    <sheetView showGridLines="0" zoomScale="85" zoomScaleNormal="85" workbookViewId="0">
      <pane xSplit="1" ySplit="6" topLeftCell="B7" activePane="bottomRight" state="frozen"/>
      <selection pane="topRight" activeCell="B1" sqref="B1"/>
      <selection pane="bottomLeft" activeCell="A7" sqref="A7"/>
      <selection pane="bottomRight" activeCell="B7" sqref="B7"/>
    </sheetView>
  </sheetViews>
  <sheetFormatPr defaultRowHeight="14.25" x14ac:dyDescent="0.2"/>
  <cols>
    <col min="1" max="1" width="75.625" customWidth="1"/>
    <col min="2" max="47" width="14.75" customWidth="1"/>
  </cols>
  <sheetData>
    <row r="1" spans="1:19" ht="39" customHeight="1" x14ac:dyDescent="0.2">
      <c r="A1" s="11" t="s">
        <v>56</v>
      </c>
    </row>
    <row r="2" spans="1:19" ht="34.5" customHeight="1" x14ac:dyDescent="0.2">
      <c r="A2" s="12" t="s">
        <v>57</v>
      </c>
    </row>
    <row r="3" spans="1:19" x14ac:dyDescent="0.2">
      <c r="S3" s="36"/>
    </row>
    <row r="4" spans="1:19" x14ac:dyDescent="0.2">
      <c r="A4" s="18" t="s">
        <v>55</v>
      </c>
      <c r="B4" s="19" t="s">
        <v>1</v>
      </c>
      <c r="C4" s="19" t="s">
        <v>2</v>
      </c>
      <c r="D4" s="20"/>
      <c r="E4" s="20"/>
      <c r="F4" s="20"/>
      <c r="G4" s="20"/>
      <c r="H4" s="20"/>
      <c r="I4" s="20"/>
      <c r="J4" s="20"/>
      <c r="K4" s="20"/>
      <c r="L4" s="20"/>
      <c r="M4" s="20"/>
      <c r="N4" s="20"/>
      <c r="O4" s="20"/>
      <c r="P4" s="20"/>
      <c r="Q4" s="20"/>
    </row>
    <row r="5" spans="1:19" ht="38.25" x14ac:dyDescent="0.2">
      <c r="A5" s="16"/>
      <c r="B5" s="21" t="s">
        <v>4</v>
      </c>
      <c r="C5" s="21"/>
      <c r="D5" s="21" t="s">
        <v>46</v>
      </c>
      <c r="E5" s="21"/>
      <c r="F5" s="21" t="s">
        <v>47</v>
      </c>
      <c r="G5" s="21"/>
      <c r="H5" s="21" t="s">
        <v>48</v>
      </c>
      <c r="I5" s="21"/>
      <c r="J5" s="21" t="s">
        <v>152</v>
      </c>
      <c r="K5" s="21"/>
      <c r="L5" s="21" t="s">
        <v>49</v>
      </c>
      <c r="M5" s="21"/>
      <c r="N5" s="21" t="s">
        <v>50</v>
      </c>
      <c r="O5" s="21"/>
      <c r="P5" s="21" t="s">
        <v>51</v>
      </c>
      <c r="Q5" s="21"/>
    </row>
    <row r="6" spans="1:19" ht="17.100000000000001" customHeight="1" x14ac:dyDescent="0.2">
      <c r="A6" s="15" t="s">
        <v>54</v>
      </c>
      <c r="B6" s="22">
        <v>42004</v>
      </c>
      <c r="C6" s="22">
        <v>42369</v>
      </c>
      <c r="D6" s="22">
        <v>42004</v>
      </c>
      <c r="E6" s="22">
        <v>42369</v>
      </c>
      <c r="F6" s="22">
        <v>42004</v>
      </c>
      <c r="G6" s="22">
        <v>42369</v>
      </c>
      <c r="H6" s="22">
        <v>42004</v>
      </c>
      <c r="I6" s="22">
        <v>42369</v>
      </c>
      <c r="J6" s="25">
        <v>42004</v>
      </c>
      <c r="K6" s="25">
        <v>42369</v>
      </c>
      <c r="L6" s="17">
        <v>42004</v>
      </c>
      <c r="M6" s="17">
        <v>42369</v>
      </c>
      <c r="N6" s="17">
        <v>42004</v>
      </c>
      <c r="O6" s="17">
        <v>42369</v>
      </c>
      <c r="P6" s="17">
        <v>42004</v>
      </c>
      <c r="Q6" s="17">
        <v>42369</v>
      </c>
    </row>
    <row r="7" spans="1:19" ht="17.100000000000001" customHeight="1" x14ac:dyDescent="0.2">
      <c r="A7" s="13" t="s">
        <v>5</v>
      </c>
      <c r="B7" s="14">
        <v>7500.4403599999996</v>
      </c>
      <c r="C7" s="14">
        <v>3047.8712999999971</v>
      </c>
      <c r="D7" s="14">
        <v>22994</v>
      </c>
      <c r="E7" s="14">
        <v>24169.465</v>
      </c>
      <c r="F7" s="14">
        <v>160008</v>
      </c>
      <c r="G7" s="14">
        <v>168211.212</v>
      </c>
      <c r="H7" s="14">
        <v>215516.53</v>
      </c>
      <c r="I7" s="14">
        <v>222100.375</v>
      </c>
      <c r="J7" s="14">
        <v>-38</v>
      </c>
      <c r="K7" s="14">
        <v>-45.274000000000001</v>
      </c>
      <c r="L7" s="14">
        <v>51730</v>
      </c>
      <c r="M7" s="14">
        <v>75262.938999999998</v>
      </c>
      <c r="N7" s="14">
        <v>55605</v>
      </c>
      <c r="O7" s="14">
        <v>58485.697</v>
      </c>
      <c r="P7" s="14">
        <v>4109.3</v>
      </c>
      <c r="Q7" s="14">
        <v>1784.2760000000001</v>
      </c>
    </row>
    <row r="8" spans="1:19" ht="17.100000000000001" customHeight="1" x14ac:dyDescent="0.2">
      <c r="A8" s="13" t="s">
        <v>6</v>
      </c>
      <c r="B8" s="14">
        <v>75.545270000000485</v>
      </c>
      <c r="C8" s="14">
        <v>-2771.9351799999999</v>
      </c>
      <c r="D8" s="14">
        <v>14253</v>
      </c>
      <c r="E8" s="14">
        <v>12103.038</v>
      </c>
      <c r="F8" s="14">
        <v>-1180</v>
      </c>
      <c r="G8" s="14">
        <v>-925.47299999999996</v>
      </c>
      <c r="H8" s="14">
        <v>28173.86</v>
      </c>
      <c r="I8" s="14">
        <v>21392.092000000001</v>
      </c>
      <c r="J8" s="14">
        <v>13958</v>
      </c>
      <c r="K8" s="14">
        <v>14496.963</v>
      </c>
      <c r="L8" s="14">
        <v>-32394</v>
      </c>
      <c r="M8" s="14">
        <v>-43361.368000000002</v>
      </c>
      <c r="N8" s="14">
        <v>17340</v>
      </c>
      <c r="O8" s="14">
        <v>16744.945</v>
      </c>
      <c r="P8" s="14">
        <v>720</v>
      </c>
      <c r="Q8" s="14">
        <v>903.24300000000005</v>
      </c>
    </row>
    <row r="9" spans="1:19" ht="17.100000000000001" customHeight="1" x14ac:dyDescent="0.2">
      <c r="A9" s="13" t="s">
        <v>7</v>
      </c>
      <c r="B9" s="14">
        <v>4558.6949100000002</v>
      </c>
      <c r="C9" s="14">
        <v>1872.6637700000001</v>
      </c>
      <c r="D9" s="14">
        <v>16061</v>
      </c>
      <c r="E9" s="14">
        <v>14865.234</v>
      </c>
      <c r="F9" s="14">
        <v>2651</v>
      </c>
      <c r="G9" s="14">
        <v>2847.2080000000001</v>
      </c>
      <c r="H9" s="14">
        <v>97653.86</v>
      </c>
      <c r="I9" s="14">
        <v>98876.221999999994</v>
      </c>
      <c r="J9" s="14">
        <v>72217</v>
      </c>
      <c r="K9" s="14">
        <v>79776.710000000006</v>
      </c>
      <c r="L9" s="14">
        <v>7696</v>
      </c>
      <c r="M9" s="14">
        <v>6459.942</v>
      </c>
      <c r="N9" s="14">
        <v>43449</v>
      </c>
      <c r="O9" s="14">
        <v>44696.542000000001</v>
      </c>
      <c r="P9" s="14">
        <v>765</v>
      </c>
      <c r="Q9" s="14">
        <v>956.03800000000001</v>
      </c>
    </row>
    <row r="10" spans="1:19" ht="17.100000000000001" customHeight="1" x14ac:dyDescent="0.2">
      <c r="A10" s="13" t="s">
        <v>8</v>
      </c>
      <c r="B10" s="14">
        <v>4483.1496399999996</v>
      </c>
      <c r="C10" s="14">
        <v>4644.5989500000005</v>
      </c>
      <c r="D10" s="14">
        <v>1808</v>
      </c>
      <c r="E10" s="14">
        <v>2762.1959999999999</v>
      </c>
      <c r="F10" s="14">
        <v>3831</v>
      </c>
      <c r="G10" s="14">
        <v>3772.681</v>
      </c>
      <c r="H10" s="14">
        <v>69480</v>
      </c>
      <c r="I10" s="14">
        <v>77484.13</v>
      </c>
      <c r="J10" s="14">
        <v>58259</v>
      </c>
      <c r="K10" s="14">
        <v>65279.747000000003</v>
      </c>
      <c r="L10" s="14">
        <v>40090</v>
      </c>
      <c r="M10" s="14">
        <v>49821.31</v>
      </c>
      <c r="N10" s="14">
        <v>26109</v>
      </c>
      <c r="O10" s="14">
        <v>27951.597000000002</v>
      </c>
      <c r="P10" s="14">
        <v>45</v>
      </c>
      <c r="Q10" s="14">
        <v>52.795000000000002</v>
      </c>
    </row>
    <row r="11" spans="1:19" ht="17.100000000000001" customHeight="1" x14ac:dyDescent="0.2">
      <c r="A11" s="13" t="s">
        <v>9</v>
      </c>
      <c r="B11" s="14">
        <v>870.54200000000003</v>
      </c>
      <c r="C11" s="14">
        <v>-307.04090000000002</v>
      </c>
      <c r="D11" s="14"/>
      <c r="E11" s="14"/>
      <c r="F11" s="14">
        <v>4611</v>
      </c>
      <c r="G11" s="14">
        <v>3182.5569999999998</v>
      </c>
      <c r="H11" s="14">
        <v>5640.72</v>
      </c>
      <c r="I11" s="14">
        <v>4051.8380000000002</v>
      </c>
      <c r="J11" s="14">
        <v>1</v>
      </c>
      <c r="K11" s="14">
        <v>203.44300000000001</v>
      </c>
      <c r="L11" s="14">
        <v>3281</v>
      </c>
      <c r="M11" s="14">
        <v>-1886.1690000000001</v>
      </c>
      <c r="N11" s="14">
        <v>1</v>
      </c>
      <c r="O11" s="14">
        <v>67.055000000000007</v>
      </c>
      <c r="P11" s="14">
        <v>-102</v>
      </c>
      <c r="Q11" s="14">
        <v>-569.06799999999998</v>
      </c>
    </row>
    <row r="12" spans="1:19" ht="17.100000000000001" customHeight="1" x14ac:dyDescent="0.2">
      <c r="A12" s="13" t="s">
        <v>10</v>
      </c>
      <c r="B12" s="14">
        <v>5.1181700000000001</v>
      </c>
      <c r="C12" s="14">
        <v>347.65255999999999</v>
      </c>
      <c r="D12" s="14">
        <v>635</v>
      </c>
      <c r="E12" s="14">
        <v>1695.7929999999999</v>
      </c>
      <c r="F12" s="14">
        <v>49</v>
      </c>
      <c r="G12" s="14">
        <v>59.088000000000001</v>
      </c>
      <c r="H12" s="14">
        <v>8948.5400000000009</v>
      </c>
      <c r="I12" s="14">
        <v>4467.8370000000004</v>
      </c>
      <c r="J12" s="14">
        <v>67212</v>
      </c>
      <c r="K12" s="14">
        <v>74036.451000000001</v>
      </c>
      <c r="L12" s="14">
        <v>1</v>
      </c>
      <c r="M12" s="14">
        <v>0.95899999999999996</v>
      </c>
      <c r="N12" s="14">
        <v>15</v>
      </c>
      <c r="O12" s="14">
        <v>100.34</v>
      </c>
      <c r="P12" s="14">
        <v>8911.2999999999993</v>
      </c>
      <c r="Q12" s="14">
        <v>10916.257</v>
      </c>
    </row>
    <row r="13" spans="1:19" ht="17.100000000000001" customHeight="1" x14ac:dyDescent="0.2">
      <c r="A13" s="13" t="s">
        <v>11</v>
      </c>
      <c r="B13" s="14">
        <v>8451.6457999999984</v>
      </c>
      <c r="C13" s="14">
        <v>316.54777999999635</v>
      </c>
      <c r="D13" s="14">
        <v>37882</v>
      </c>
      <c r="E13" s="14">
        <v>37968.296000000002</v>
      </c>
      <c r="F13" s="14">
        <v>163488</v>
      </c>
      <c r="G13" s="14">
        <v>170527.38399999999</v>
      </c>
      <c r="H13" s="14">
        <v>258279.65</v>
      </c>
      <c r="I13" s="14">
        <v>252012.14199999999</v>
      </c>
      <c r="J13" s="14">
        <v>81133</v>
      </c>
      <c r="K13" s="14">
        <v>88691.582999999999</v>
      </c>
      <c r="L13" s="14">
        <v>22618</v>
      </c>
      <c r="M13" s="14">
        <v>30016.361000000001</v>
      </c>
      <c r="N13" s="14">
        <v>72961</v>
      </c>
      <c r="O13" s="14">
        <v>75398.036999999997</v>
      </c>
      <c r="P13" s="14">
        <v>13638.6</v>
      </c>
      <c r="Q13" s="14">
        <v>13034.708000000001</v>
      </c>
    </row>
    <row r="14" spans="1:19" ht="17.100000000000001" customHeight="1" x14ac:dyDescent="0.2">
      <c r="A14" s="13" t="s">
        <v>12</v>
      </c>
      <c r="B14" s="14">
        <v>2130.4029700000001</v>
      </c>
      <c r="C14" s="14">
        <v>2012.6253800000002</v>
      </c>
      <c r="D14" s="14">
        <v>20090</v>
      </c>
      <c r="E14" s="14">
        <v>20677.571</v>
      </c>
      <c r="F14" s="14">
        <v>19737</v>
      </c>
      <c r="G14" s="14">
        <v>22855.218000000001</v>
      </c>
      <c r="H14" s="14">
        <v>52069.49</v>
      </c>
      <c r="I14" s="14">
        <v>50284.627</v>
      </c>
      <c r="J14" s="14">
        <v>77949</v>
      </c>
      <c r="K14" s="14">
        <v>91128.760999999999</v>
      </c>
      <c r="L14" s="14">
        <v>4190</v>
      </c>
      <c r="M14" s="14">
        <v>4918.1899999999996</v>
      </c>
      <c r="N14" s="14">
        <v>20316</v>
      </c>
      <c r="O14" s="14">
        <v>23498.262999999999</v>
      </c>
      <c r="P14" s="14">
        <v>9442.1</v>
      </c>
      <c r="Q14" s="14">
        <v>9193.0149999999994</v>
      </c>
    </row>
    <row r="15" spans="1:19" ht="17.100000000000001" customHeight="1" x14ac:dyDescent="0.2">
      <c r="A15" s="13" t="s">
        <v>13</v>
      </c>
      <c r="B15" s="14"/>
      <c r="C15" s="14"/>
      <c r="D15" s="14">
        <v>715</v>
      </c>
      <c r="E15" s="14">
        <v>148.71799999999999</v>
      </c>
      <c r="F15" s="14"/>
      <c r="G15" s="14"/>
      <c r="H15" s="14">
        <v>5908.74</v>
      </c>
      <c r="I15" s="14">
        <v>40138.953000000001</v>
      </c>
      <c r="J15" s="14"/>
      <c r="K15" s="14">
        <v>-7.8E-2</v>
      </c>
      <c r="L15" s="14">
        <v>150</v>
      </c>
      <c r="M15" s="14">
        <v>-210.083</v>
      </c>
      <c r="N15" s="14">
        <v>4890</v>
      </c>
      <c r="O15" s="14">
        <v>1232.8409999999999</v>
      </c>
      <c r="P15" s="14">
        <v>31.1</v>
      </c>
      <c r="Q15" s="14">
        <v>-5.9610000000000003</v>
      </c>
    </row>
    <row r="16" spans="1:19" ht="17.100000000000001" customHeight="1" x14ac:dyDescent="0.2">
      <c r="A16" s="13" t="s">
        <v>14</v>
      </c>
      <c r="B16" s="14">
        <v>6321.2428300000001</v>
      </c>
      <c r="C16" s="14">
        <v>-1696.0776000000001</v>
      </c>
      <c r="D16" s="14">
        <v>17077</v>
      </c>
      <c r="E16" s="14">
        <v>17142.007000000001</v>
      </c>
      <c r="F16" s="14">
        <v>143751</v>
      </c>
      <c r="G16" s="14">
        <v>147672.166</v>
      </c>
      <c r="H16" s="14">
        <v>200301.42</v>
      </c>
      <c r="I16" s="14">
        <v>161588.56200000001</v>
      </c>
      <c r="J16" s="14">
        <v>3181</v>
      </c>
      <c r="K16" s="14">
        <v>-2437.0990000000002</v>
      </c>
      <c r="L16" s="14">
        <v>18277</v>
      </c>
      <c r="M16" s="14">
        <v>25308.253000000001</v>
      </c>
      <c r="N16" s="14">
        <v>47755</v>
      </c>
      <c r="O16" s="14">
        <v>50666.932999999997</v>
      </c>
      <c r="P16" s="14">
        <v>4165.3999999999996</v>
      </c>
      <c r="Q16" s="14">
        <v>3847.654</v>
      </c>
    </row>
    <row r="17" spans="1:17" ht="17.100000000000001" customHeight="1" x14ac:dyDescent="0.2">
      <c r="A17" s="13" t="s">
        <v>15</v>
      </c>
      <c r="B17" s="14">
        <v>81766.787260000012</v>
      </c>
      <c r="C17" s="14">
        <v>11316.807849999999</v>
      </c>
      <c r="D17" s="14">
        <v>5006</v>
      </c>
      <c r="E17" s="14">
        <v>3542.8910000000001</v>
      </c>
      <c r="F17" s="14">
        <v>788351</v>
      </c>
      <c r="G17" s="14">
        <v>1945213.6059999999</v>
      </c>
      <c r="H17" s="14">
        <v>1180</v>
      </c>
      <c r="I17" s="14">
        <v>309440.886</v>
      </c>
      <c r="J17" s="14">
        <v>25268</v>
      </c>
      <c r="K17" s="14">
        <v>32864.584999999999</v>
      </c>
      <c r="L17" s="14">
        <v>109046</v>
      </c>
      <c r="M17" s="14">
        <v>245120.34400000001</v>
      </c>
      <c r="N17" s="14"/>
      <c r="O17" s="14">
        <v>71724.929000000004</v>
      </c>
      <c r="P17" s="14">
        <v>83171.5</v>
      </c>
      <c r="Q17" s="14">
        <v>179732.486</v>
      </c>
    </row>
    <row r="18" spans="1:17" ht="17.100000000000001" customHeight="1" x14ac:dyDescent="0.2">
      <c r="A18" s="13" t="s">
        <v>16</v>
      </c>
      <c r="B18" s="14">
        <v>121065.71899999998</v>
      </c>
      <c r="C18" s="14">
        <v>41981.1</v>
      </c>
      <c r="D18" s="14">
        <v>332</v>
      </c>
      <c r="E18" s="14">
        <v>402.053</v>
      </c>
      <c r="F18" s="14">
        <v>876023</v>
      </c>
      <c r="G18" s="14">
        <v>482324.141</v>
      </c>
      <c r="H18" s="14">
        <v>8466.84</v>
      </c>
      <c r="I18" s="14">
        <v>6172.8159999999998</v>
      </c>
      <c r="J18" s="14">
        <v>1229</v>
      </c>
      <c r="K18" s="14">
        <v>1481.0239999999999</v>
      </c>
      <c r="L18" s="14">
        <v>10002</v>
      </c>
      <c r="M18" s="14">
        <v>743478.96400000004</v>
      </c>
      <c r="N18" s="14"/>
      <c r="O18" s="14"/>
      <c r="P18" s="14"/>
      <c r="Q18" s="14"/>
    </row>
    <row r="19" spans="1:17" ht="17.100000000000001" customHeight="1" x14ac:dyDescent="0.2">
      <c r="A19" s="13" t="s">
        <v>17</v>
      </c>
      <c r="B19" s="14">
        <v>1943127.7427399999</v>
      </c>
      <c r="C19" s="14">
        <v>857856.7696</v>
      </c>
      <c r="D19" s="14">
        <v>373867</v>
      </c>
      <c r="E19" s="14">
        <v>419117.65100000001</v>
      </c>
      <c r="F19" s="14">
        <v>19073792</v>
      </c>
      <c r="G19" s="14">
        <v>20077071.749000002</v>
      </c>
      <c r="H19" s="14">
        <v>6737283.4100000001</v>
      </c>
      <c r="I19" s="14">
        <v>6945260.3200000003</v>
      </c>
      <c r="J19" s="14"/>
      <c r="K19" s="14"/>
      <c r="L19" s="14">
        <v>9334815</v>
      </c>
      <c r="M19" s="14">
        <v>9615325.8450000007</v>
      </c>
      <c r="N19" s="14">
        <v>1105410</v>
      </c>
      <c r="O19" s="14">
        <v>1128685.345</v>
      </c>
      <c r="P19" s="14">
        <v>1206791.3</v>
      </c>
      <c r="Q19" s="14">
        <v>1424087.919</v>
      </c>
    </row>
    <row r="20" spans="1:17" ht="17.100000000000001" customHeight="1" x14ac:dyDescent="0.2">
      <c r="A20" s="13" t="s">
        <v>18</v>
      </c>
      <c r="B20" s="14">
        <v>10006.2325</v>
      </c>
      <c r="C20" s="14"/>
      <c r="D20" s="14"/>
      <c r="E20" s="14"/>
      <c r="F20" s="14">
        <v>6464150</v>
      </c>
      <c r="G20" s="14">
        <v>7043862.0870000003</v>
      </c>
      <c r="H20" s="14"/>
      <c r="I20" s="14"/>
      <c r="J20" s="14"/>
      <c r="K20" s="14"/>
      <c r="L20" s="14"/>
      <c r="M20" s="14"/>
      <c r="N20" s="14"/>
      <c r="O20" s="14"/>
      <c r="P20" s="14">
        <v>116896.1</v>
      </c>
      <c r="Q20" s="14">
        <v>273534.03899999999</v>
      </c>
    </row>
    <row r="21" spans="1:17" ht="17.100000000000001" customHeight="1" x14ac:dyDescent="0.2">
      <c r="A21" s="13" t="s">
        <v>19</v>
      </c>
      <c r="B21" s="14">
        <v>61674.649850000002</v>
      </c>
      <c r="C21" s="14">
        <v>33386.053070000002</v>
      </c>
      <c r="D21" s="14"/>
      <c r="E21" s="14"/>
      <c r="F21" s="14">
        <v>2468639</v>
      </c>
      <c r="G21" s="14">
        <v>4067639.62</v>
      </c>
      <c r="H21" s="14"/>
      <c r="I21" s="14"/>
      <c r="J21" s="14"/>
      <c r="K21" s="14"/>
      <c r="L21" s="14">
        <v>345446</v>
      </c>
      <c r="M21" s="14">
        <v>265270.087</v>
      </c>
      <c r="N21" s="14"/>
      <c r="O21" s="14"/>
      <c r="P21" s="14"/>
      <c r="Q21" s="14"/>
    </row>
    <row r="22" spans="1:17" ht="17.100000000000001" customHeight="1" x14ac:dyDescent="0.2">
      <c r="A22" s="13" t="s">
        <v>20</v>
      </c>
      <c r="B22" s="14">
        <v>14497.110259999894</v>
      </c>
      <c r="C22" s="14">
        <v>5921.1797099999712</v>
      </c>
      <c r="D22" s="14">
        <v>16828</v>
      </c>
      <c r="E22" s="14">
        <v>11124.831</v>
      </c>
      <c r="F22" s="14">
        <v>337365</v>
      </c>
      <c r="G22" s="14">
        <v>271975.06900000002</v>
      </c>
      <c r="H22" s="14">
        <v>172539.36</v>
      </c>
      <c r="I22" s="14">
        <v>365492.05</v>
      </c>
      <c r="J22" s="14">
        <v>24917</v>
      </c>
      <c r="K22" s="14">
        <v>32155.085999999999</v>
      </c>
      <c r="L22" s="14">
        <v>3237</v>
      </c>
      <c r="M22" s="14">
        <v>3190.96</v>
      </c>
      <c r="N22" s="14">
        <v>10087</v>
      </c>
      <c r="O22" s="14">
        <v>6930.5050000000001</v>
      </c>
      <c r="P22" s="14">
        <v>63238.5</v>
      </c>
      <c r="Q22" s="14">
        <v>77157.797000000006</v>
      </c>
    </row>
    <row r="23" spans="1:17" ht="17.100000000000001" customHeight="1" x14ac:dyDescent="0.2">
      <c r="A23" s="13" t="s">
        <v>21</v>
      </c>
      <c r="B23" s="14">
        <v>2232138.2416099999</v>
      </c>
      <c r="C23" s="14">
        <v>950461.91023000004</v>
      </c>
      <c r="D23" s="14">
        <v>396033</v>
      </c>
      <c r="E23" s="14">
        <v>434187.42599999998</v>
      </c>
      <c r="F23" s="14">
        <v>30008320</v>
      </c>
      <c r="G23" s="14">
        <v>33888086.272</v>
      </c>
      <c r="H23" s="14">
        <v>6919469.6100000003</v>
      </c>
      <c r="I23" s="14">
        <v>7626366.0719999997</v>
      </c>
      <c r="J23" s="14">
        <v>51414</v>
      </c>
      <c r="K23" s="14">
        <v>66500.695000000007</v>
      </c>
      <c r="L23" s="14">
        <v>9802546</v>
      </c>
      <c r="M23" s="14">
        <v>10872386.199999999</v>
      </c>
      <c r="N23" s="14">
        <v>1115497</v>
      </c>
      <c r="O23" s="14">
        <v>1207340.7790000001</v>
      </c>
      <c r="P23" s="14">
        <v>1470097.4</v>
      </c>
      <c r="Q23" s="14">
        <v>1954512.2409999999</v>
      </c>
    </row>
    <row r="24" spans="1:17" ht="17.100000000000001" customHeight="1" x14ac:dyDescent="0.2">
      <c r="A24" s="13" t="s">
        <v>22</v>
      </c>
      <c r="B24" s="14">
        <v>314579.83301999996</v>
      </c>
      <c r="C24" s="14">
        <v>186.28057999999999</v>
      </c>
      <c r="D24" s="14">
        <v>194700</v>
      </c>
      <c r="E24" s="14">
        <v>217380</v>
      </c>
      <c r="F24" s="14">
        <v>1641463</v>
      </c>
      <c r="G24" s="14">
        <v>2814281.1409999998</v>
      </c>
      <c r="H24" s="14">
        <v>5748476.5800000001</v>
      </c>
      <c r="I24" s="14">
        <v>6435419.716</v>
      </c>
      <c r="J24" s="14">
        <v>1</v>
      </c>
      <c r="K24" s="14">
        <v>259.95</v>
      </c>
      <c r="L24" s="14">
        <v>1506025</v>
      </c>
      <c r="M24" s="14">
        <v>1375660.4539999999</v>
      </c>
      <c r="N24" s="14">
        <v>867264</v>
      </c>
      <c r="O24" s="14">
        <v>929151.89399999997</v>
      </c>
      <c r="P24" s="14"/>
      <c r="Q24" s="14"/>
    </row>
    <row r="25" spans="1:17" ht="17.100000000000001" customHeight="1" x14ac:dyDescent="0.2">
      <c r="A25" s="13" t="s">
        <v>23</v>
      </c>
      <c r="B25" s="14">
        <v>1432.3811799999999</v>
      </c>
      <c r="C25" s="14">
        <v>1500.2110600000001</v>
      </c>
      <c r="D25" s="14"/>
      <c r="E25" s="14"/>
      <c r="F25" s="14">
        <v>2693255</v>
      </c>
      <c r="G25" s="14">
        <v>2924441.5819999999</v>
      </c>
      <c r="H25" s="14">
        <v>3202.56</v>
      </c>
      <c r="I25" s="14">
        <v>2273.0230000000001</v>
      </c>
      <c r="J25" s="14">
        <v>11155</v>
      </c>
      <c r="K25" s="14">
        <v>23211.857</v>
      </c>
      <c r="L25" s="14"/>
      <c r="M25" s="14"/>
      <c r="N25" s="14">
        <v>1674</v>
      </c>
      <c r="O25" s="14">
        <v>2045.7670000000001</v>
      </c>
      <c r="P25" s="14"/>
      <c r="Q25" s="14"/>
    </row>
    <row r="26" spans="1:17" ht="17.100000000000001" customHeight="1" x14ac:dyDescent="0.2">
      <c r="A26" s="13" t="s">
        <v>24</v>
      </c>
      <c r="B26" s="14">
        <v>1681235.97028</v>
      </c>
      <c r="C26" s="14">
        <v>762790.52379000001</v>
      </c>
      <c r="D26" s="14"/>
      <c r="E26" s="14"/>
      <c r="F26" s="14">
        <v>23191582</v>
      </c>
      <c r="G26" s="14">
        <v>25076543.23</v>
      </c>
      <c r="H26" s="14"/>
      <c r="I26" s="14"/>
      <c r="J26" s="14">
        <v>20</v>
      </c>
      <c r="K26" s="14">
        <v>20.077999999999999</v>
      </c>
      <c r="L26" s="14">
        <v>7894294</v>
      </c>
      <c r="M26" s="14">
        <v>9075491.7630000003</v>
      </c>
      <c r="N26" s="14">
        <v>42008</v>
      </c>
      <c r="O26" s="14">
        <v>42012.315000000002</v>
      </c>
      <c r="P26" s="14">
        <v>648452.1</v>
      </c>
      <c r="Q26" s="14">
        <v>591329.90599999996</v>
      </c>
    </row>
    <row r="27" spans="1:17" ht="17.100000000000001" customHeight="1" x14ac:dyDescent="0.2">
      <c r="A27" s="13" t="s">
        <v>27</v>
      </c>
      <c r="B27" s="14">
        <v>83264.830849999722</v>
      </c>
      <c r="C27" s="14">
        <v>43870.449160000069</v>
      </c>
      <c r="D27" s="14">
        <v>7915</v>
      </c>
      <c r="E27" s="14">
        <v>9677.1129999999994</v>
      </c>
      <c r="F27" s="14">
        <v>1331680</v>
      </c>
      <c r="G27" s="14">
        <v>1101507.8119999999</v>
      </c>
      <c r="H27" s="14">
        <v>526188.28</v>
      </c>
      <c r="I27" s="14">
        <v>500476.033</v>
      </c>
      <c r="J27" s="14">
        <v>18593</v>
      </c>
      <c r="K27" s="14">
        <v>23579.988000000001</v>
      </c>
      <c r="L27" s="14">
        <v>5465</v>
      </c>
      <c r="M27" s="14">
        <v>6298.2020000000002</v>
      </c>
      <c r="N27" s="14">
        <v>67178</v>
      </c>
      <c r="O27" s="14">
        <v>136093.83900000001</v>
      </c>
      <c r="P27" s="14">
        <v>756790.7</v>
      </c>
      <c r="Q27" s="14">
        <v>1302138.013</v>
      </c>
    </row>
    <row r="28" spans="1:17" ht="17.100000000000001" customHeight="1" x14ac:dyDescent="0.2">
      <c r="A28" s="13" t="s">
        <v>25</v>
      </c>
      <c r="B28" s="14">
        <v>15401.698039999999</v>
      </c>
      <c r="C28" s="14">
        <v>7565.4784300000001</v>
      </c>
      <c r="D28" s="14"/>
      <c r="E28" s="14"/>
      <c r="F28" s="14">
        <v>982240</v>
      </c>
      <c r="G28" s="14">
        <v>1821242.727</v>
      </c>
      <c r="H28" s="14"/>
      <c r="I28" s="14"/>
      <c r="J28" s="14"/>
      <c r="K28" s="14"/>
      <c r="L28" s="14">
        <v>40880</v>
      </c>
      <c r="M28" s="14">
        <v>42999.163999999997</v>
      </c>
      <c r="N28" s="14"/>
      <c r="O28" s="14"/>
      <c r="P28" s="14">
        <v>8484.2999999999993</v>
      </c>
      <c r="Q28" s="14">
        <v>5256.3810000000003</v>
      </c>
    </row>
    <row r="29" spans="1:17" ht="17.100000000000001" customHeight="1" x14ac:dyDescent="0.2">
      <c r="A29" s="13" t="s">
        <v>26</v>
      </c>
      <c r="B29" s="14">
        <v>136223.52824000001</v>
      </c>
      <c r="C29" s="14">
        <v>134548.96721</v>
      </c>
      <c r="D29" s="14">
        <v>193418</v>
      </c>
      <c r="E29" s="14">
        <v>207130.31299999999</v>
      </c>
      <c r="F29" s="14">
        <v>168100</v>
      </c>
      <c r="G29" s="14">
        <v>150069.78</v>
      </c>
      <c r="H29" s="14">
        <v>641602.18999999994</v>
      </c>
      <c r="I29" s="14">
        <v>688197.3</v>
      </c>
      <c r="J29" s="14">
        <v>21644</v>
      </c>
      <c r="K29" s="14">
        <v>19428.822</v>
      </c>
      <c r="L29" s="14">
        <v>355882</v>
      </c>
      <c r="M29" s="14">
        <v>371936.61800000002</v>
      </c>
      <c r="N29" s="14">
        <v>137373</v>
      </c>
      <c r="O29" s="14">
        <v>98036.963000000003</v>
      </c>
      <c r="P29" s="14">
        <v>56370.3</v>
      </c>
      <c r="Q29" s="14">
        <v>55787.940999999999</v>
      </c>
    </row>
    <row r="30" spans="1:17" ht="17.100000000000001" customHeight="1" x14ac:dyDescent="0.2">
      <c r="A30" s="13" t="s">
        <v>28</v>
      </c>
      <c r="B30" s="14">
        <v>2232138.2416099994</v>
      </c>
      <c r="C30" s="14">
        <v>950461.91023000004</v>
      </c>
      <c r="D30" s="14">
        <v>396033</v>
      </c>
      <c r="E30" s="14">
        <v>434187.42599999998</v>
      </c>
      <c r="F30" s="14">
        <v>30008320</v>
      </c>
      <c r="G30" s="14">
        <v>33888086.272</v>
      </c>
      <c r="H30" s="14">
        <v>6919469.6100000003</v>
      </c>
      <c r="I30" s="14">
        <v>7626366.0719999997</v>
      </c>
      <c r="J30" s="14">
        <v>51413</v>
      </c>
      <c r="K30" s="14">
        <v>66500.695000000007</v>
      </c>
      <c r="L30" s="14">
        <v>9802546</v>
      </c>
      <c r="M30" s="14">
        <v>10872386.200999999</v>
      </c>
      <c r="N30" s="14">
        <v>1115497</v>
      </c>
      <c r="O30" s="14">
        <v>1207340.7779999999</v>
      </c>
      <c r="P30" s="14">
        <v>1470097.4</v>
      </c>
      <c r="Q30" s="14">
        <v>1954512.2409999999</v>
      </c>
    </row>
    <row r="31" spans="1:17" ht="17.100000000000001" customHeight="1" x14ac:dyDescent="0.2">
      <c r="A31" s="13" t="s">
        <v>29</v>
      </c>
      <c r="B31" s="14"/>
      <c r="C31" s="14"/>
      <c r="D31" s="14">
        <v>343527</v>
      </c>
      <c r="E31" s="14">
        <v>394196.56599999999</v>
      </c>
      <c r="F31" s="14">
        <v>1086059</v>
      </c>
      <c r="G31" s="14">
        <v>1572741.486</v>
      </c>
      <c r="H31" s="14">
        <v>4831918.9800000004</v>
      </c>
      <c r="I31" s="14">
        <v>4788090.3250000002</v>
      </c>
      <c r="J31" s="14"/>
      <c r="K31" s="14"/>
      <c r="L31" s="14">
        <v>3252</v>
      </c>
      <c r="M31" s="14">
        <v>857.71299999999997</v>
      </c>
      <c r="N31" s="14">
        <v>1854488</v>
      </c>
      <c r="O31" s="14">
        <v>1894233.6680000001</v>
      </c>
      <c r="P31" s="14">
        <v>221622.1</v>
      </c>
      <c r="Q31" s="14">
        <v>221013.83600000001</v>
      </c>
    </row>
    <row r="32" spans="1:17" ht="17.100000000000001" customHeight="1" x14ac:dyDescent="0.2">
      <c r="A32" s="13" t="s">
        <v>53</v>
      </c>
      <c r="B32" s="23">
        <v>3.8519885585035052E-2</v>
      </c>
      <c r="C32" s="23">
        <v>-1.0021988442696533E-2</v>
      </c>
      <c r="D32" s="23">
        <v>7.3181646439663323E-2</v>
      </c>
      <c r="E32" s="23">
        <v>6.8467161413309954E-2</v>
      </c>
      <c r="F32" s="23">
        <v>6.9010972214019917E-2</v>
      </c>
      <c r="G32" s="23">
        <v>9.6175633022092793E-3</v>
      </c>
      <c r="H32" s="23">
        <v>0.23776945186735943</v>
      </c>
      <c r="I32" s="23">
        <v>0.22045628247308172</v>
      </c>
      <c r="J32" s="23">
        <v>0.12513838125231658</v>
      </c>
      <c r="K32" s="23">
        <v>-0.11778995852780702</v>
      </c>
      <c r="L32" s="23">
        <v>4.0835472479677504E-2</v>
      </c>
      <c r="M32" s="23">
        <v>5.5749774733022839E-2</v>
      </c>
      <c r="N32" s="23">
        <v>0.48686423096241621</v>
      </c>
      <c r="O32" s="23">
        <v>0.3365521364955994</v>
      </c>
      <c r="P32" s="23">
        <v>3.2383157519773963E-5</v>
      </c>
      <c r="Q32" s="23">
        <v>1.0014422390950301E-4</v>
      </c>
    </row>
    <row r="33" spans="1:17" ht="17.100000000000001" customHeight="1" x14ac:dyDescent="0.2">
      <c r="A33" s="13" t="s">
        <v>52</v>
      </c>
      <c r="B33" s="23">
        <v>1.9534567062471889E-3</v>
      </c>
      <c r="C33" s="23">
        <v>-8.5266093462325247E-4</v>
      </c>
      <c r="D33" s="23">
        <v>3.4919299465917562E-2</v>
      </c>
      <c r="E33" s="23">
        <v>3.3032680407696934E-2</v>
      </c>
      <c r="F33" s="23">
        <v>3.8907215467742627E-4</v>
      </c>
      <c r="G33" s="23">
        <v>4.7890298978221694E-5</v>
      </c>
      <c r="H33" s="23">
        <v>2.186490443001475E-2</v>
      </c>
      <c r="I33" s="23">
        <v>2.0154404216375089E-2</v>
      </c>
      <c r="J33" s="23">
        <v>5.956867047822028E-2</v>
      </c>
      <c r="K33" s="23">
        <v>-4.102937297170637E-2</v>
      </c>
      <c r="L33" s="23">
        <v>1.5499332657810266E-3</v>
      </c>
      <c r="M33" s="23">
        <v>1.9625565688674907E-3</v>
      </c>
      <c r="N33" s="23">
        <v>5.9957131215951275E-2</v>
      </c>
      <c r="O33" s="23">
        <v>3.4108161455040635E-2</v>
      </c>
      <c r="P33" s="23">
        <v>1.3414853410120949E-6</v>
      </c>
      <c r="Q33" s="23">
        <v>3.2797898672971702E-6</v>
      </c>
    </row>
    <row r="34" spans="1:17" ht="17.100000000000001" customHeight="1" x14ac:dyDescent="0.2">
      <c r="A34" s="13" t="s">
        <v>30</v>
      </c>
      <c r="B34" s="23">
        <v>0.21757403576614276</v>
      </c>
      <c r="C34" s="23">
        <v>-3.8341262296210359</v>
      </c>
      <c r="D34" s="23">
        <v>0.53033102792883169</v>
      </c>
      <c r="E34" s="23">
        <v>0.49892193038361321</v>
      </c>
      <c r="F34" s="23">
        <v>9.2761708814823693E-2</v>
      </c>
      <c r="G34" s="23">
        <v>0.10140025733274961</v>
      </c>
      <c r="H34" s="23">
        <v>0.19866354163016714</v>
      </c>
      <c r="I34" s="23">
        <v>0.19953255664959191</v>
      </c>
      <c r="J34" s="23">
        <v>0.95709063440033448</v>
      </c>
      <c r="K34" s="23">
        <v>1.0301990331088338</v>
      </c>
      <c r="L34" s="23">
        <v>0.13219365169068475</v>
      </c>
      <c r="M34" s="23">
        <v>0.12878085477481299</v>
      </c>
      <c r="N34" s="23">
        <v>0.2024089084160291</v>
      </c>
      <c r="O34" s="23">
        <v>0.21591956973830423</v>
      </c>
      <c r="P34" s="23">
        <v>0.66847053246958443</v>
      </c>
      <c r="Q34" s="23">
        <v>0.67741409183298695</v>
      </c>
    </row>
    <row r="35" spans="1:17" ht="17.100000000000001" customHeight="1" x14ac:dyDescent="0.2">
      <c r="A35" s="13" t="s">
        <v>31</v>
      </c>
      <c r="B35" s="23"/>
      <c r="C35" s="23"/>
      <c r="D35" s="23">
        <v>5.2608512071149499E-2</v>
      </c>
      <c r="E35" s="23">
        <v>3.6246495408256342E-2</v>
      </c>
      <c r="F35" s="23"/>
      <c r="G35" s="23"/>
      <c r="H35" s="23">
        <v>4.1782302892793541E-2</v>
      </c>
      <c r="I35" s="23">
        <v>3.6187227726858957E-2</v>
      </c>
      <c r="J35" s="23"/>
      <c r="K35" s="23"/>
      <c r="L35" s="23">
        <v>6.6847281251262644E-4</v>
      </c>
      <c r="M35" s="23">
        <v>7.5926107172533033E-4</v>
      </c>
      <c r="N35" s="23">
        <v>9.8923626598903351E-3</v>
      </c>
      <c r="O35" s="23">
        <v>8.3942164179517977E-3</v>
      </c>
      <c r="P35" s="23">
        <v>2.251736707856548E-3</v>
      </c>
      <c r="Q35" s="23">
        <v>1.5947949747411488E-3</v>
      </c>
    </row>
    <row r="36" spans="1:17" ht="17.100000000000001" customHeight="1" x14ac:dyDescent="0.2">
      <c r="A36" s="13" t="s">
        <v>32</v>
      </c>
      <c r="B36" s="23">
        <v>0</v>
      </c>
      <c r="C36" s="23">
        <v>0</v>
      </c>
      <c r="D36" s="23">
        <v>0.35212841613329271</v>
      </c>
      <c r="E36" s="23">
        <v>0.3268429244980996</v>
      </c>
      <c r="F36" s="23">
        <v>0</v>
      </c>
      <c r="G36" s="23">
        <v>0</v>
      </c>
      <c r="H36" s="23">
        <v>0.16486682666884248</v>
      </c>
      <c r="I36" s="23">
        <v>0.14535036011928903</v>
      </c>
      <c r="J36" s="23">
        <v>0</v>
      </c>
      <c r="K36" s="23">
        <v>0</v>
      </c>
      <c r="L36" s="23">
        <v>2.5791139240506328E-2</v>
      </c>
      <c r="M36" s="23">
        <v>2.0112753635752673E-2</v>
      </c>
      <c r="N36" s="23">
        <v>0.12725450901803606</v>
      </c>
      <c r="O36" s="23">
        <v>0.14607033686471665</v>
      </c>
      <c r="P36" s="23">
        <v>0.11147902869757174</v>
      </c>
      <c r="Q36" s="23">
        <v>9.0197692668355742E-2</v>
      </c>
    </row>
    <row r="37" spans="1:17" ht="17.100000000000001" customHeight="1" x14ac:dyDescent="0.2">
      <c r="A37" s="13" t="s">
        <v>34</v>
      </c>
      <c r="B37" s="14">
        <v>135905.30124</v>
      </c>
      <c r="C37" s="14">
        <v>131556.67499999999</v>
      </c>
      <c r="D37" s="14">
        <v>179763.106</v>
      </c>
      <c r="E37" s="14">
        <v>193418.111</v>
      </c>
      <c r="F37" s="14">
        <v>622494.14305999991</v>
      </c>
      <c r="G37" s="14">
        <v>1067879.22062</v>
      </c>
      <c r="H37" s="14">
        <v>797240.26853999996</v>
      </c>
      <c r="I37" s="14">
        <v>873099.26717000001</v>
      </c>
      <c r="J37" s="14">
        <v>21666.29018</v>
      </c>
      <c r="K37" s="14">
        <v>19439.868449999998</v>
      </c>
      <c r="L37" s="14">
        <v>346896.77903999999</v>
      </c>
      <c r="M37" s="14">
        <v>346953.80783999996</v>
      </c>
      <c r="N37" s="14">
        <v>190068.05763</v>
      </c>
      <c r="O37" s="14">
        <v>127125.61031</v>
      </c>
      <c r="P37" s="14">
        <v>84208.429080000002</v>
      </c>
      <c r="Q37" s="14">
        <v>84568.675480000005</v>
      </c>
    </row>
    <row r="38" spans="1:17" ht="17.100000000000001" customHeight="1" x14ac:dyDescent="0.2">
      <c r="A38" s="13" t="s">
        <v>35</v>
      </c>
      <c r="B38" s="14">
        <v>135905.30124</v>
      </c>
      <c r="C38" s="14">
        <v>131556.67390999998</v>
      </c>
      <c r="D38" s="14">
        <v>179763.106</v>
      </c>
      <c r="E38" s="14">
        <v>193418.111</v>
      </c>
      <c r="F38" s="14">
        <v>555773.30134000001</v>
      </c>
      <c r="G38" s="14">
        <v>685944.70262999996</v>
      </c>
      <c r="H38" s="14">
        <v>652148.99254000001</v>
      </c>
      <c r="I38" s="14">
        <v>728008.26717000001</v>
      </c>
      <c r="J38" s="14">
        <v>21666.29018</v>
      </c>
      <c r="K38" s="14">
        <v>19439.868449999998</v>
      </c>
      <c r="L38" s="14">
        <v>346896.77903999999</v>
      </c>
      <c r="M38" s="14">
        <v>346953.80783999996</v>
      </c>
      <c r="N38" s="14">
        <v>162101.99262999999</v>
      </c>
      <c r="O38" s="14">
        <v>103155.16731</v>
      </c>
      <c r="P38" s="14">
        <v>83400.486080000002</v>
      </c>
      <c r="Q38" s="14">
        <v>84568.675480000005</v>
      </c>
    </row>
    <row r="39" spans="1:17" ht="17.100000000000001" customHeight="1" x14ac:dyDescent="0.2">
      <c r="A39" s="13" t="s">
        <v>36</v>
      </c>
      <c r="B39" s="14"/>
      <c r="C39" s="14">
        <v>-2779.0466800000004</v>
      </c>
      <c r="D39" s="14"/>
      <c r="E39" s="14"/>
      <c r="F39" s="14">
        <v>807.30200000000002</v>
      </c>
      <c r="G39" s="14">
        <v>346934.51799000002</v>
      </c>
      <c r="H39" s="14"/>
      <c r="I39" s="14"/>
      <c r="J39" s="14"/>
      <c r="K39" s="14"/>
      <c r="L39" s="14"/>
      <c r="M39" s="14"/>
      <c r="N39" s="14"/>
      <c r="O39" s="14"/>
      <c r="P39" s="14"/>
      <c r="Q39" s="14"/>
    </row>
    <row r="40" spans="1:17" ht="17.100000000000001" customHeight="1" x14ac:dyDescent="0.2">
      <c r="A40" s="13" t="s">
        <v>37</v>
      </c>
      <c r="B40" s="14"/>
      <c r="C40" s="14"/>
      <c r="D40" s="14"/>
      <c r="E40" s="14"/>
      <c r="F40" s="14">
        <v>65913.539659999995</v>
      </c>
      <c r="G40" s="14">
        <v>35000</v>
      </c>
      <c r="H40" s="14">
        <v>145091.27600000001</v>
      </c>
      <c r="I40" s="14">
        <v>145091</v>
      </c>
      <c r="J40" s="14"/>
      <c r="K40" s="14"/>
      <c r="L40" s="14"/>
      <c r="M40" s="14"/>
      <c r="N40" s="14">
        <v>27966.064999999999</v>
      </c>
      <c r="O40" s="14">
        <v>23970.442999999999</v>
      </c>
      <c r="P40" s="14">
        <v>807.94299999999998</v>
      </c>
      <c r="Q40" s="14"/>
    </row>
    <row r="41" spans="1:17" ht="17.100000000000001" customHeight="1" x14ac:dyDescent="0.2">
      <c r="A41" s="13" t="s">
        <v>38</v>
      </c>
      <c r="B41" s="23">
        <v>0.19584880629022922</v>
      </c>
      <c r="C41" s="23">
        <v>0.7945013698447988</v>
      </c>
      <c r="D41" s="23">
        <v>0.55483151985996315</v>
      </c>
      <c r="E41" s="23">
        <v>0.5643110904646923</v>
      </c>
      <c r="F41" s="23">
        <v>0.33567288355361508</v>
      </c>
      <c r="G41" s="23">
        <v>0.64699548617990088</v>
      </c>
      <c r="H41" s="23">
        <v>0.17805245328882252</v>
      </c>
      <c r="I41" s="23">
        <v>0.18610077729174287</v>
      </c>
      <c r="J41" s="23">
        <v>0.15178319634762943</v>
      </c>
      <c r="K41" s="23">
        <v>0.13683261833450625</v>
      </c>
      <c r="L41" s="23">
        <v>1.3302041430961351</v>
      </c>
      <c r="M41" s="23">
        <v>1.4023628114460578</v>
      </c>
      <c r="N41" s="23">
        <v>0.2154077248946262</v>
      </c>
      <c r="O41" s="23">
        <v>0.14168574896376726</v>
      </c>
      <c r="P41" s="23">
        <v>0.1433157727496942</v>
      </c>
      <c r="Q41" s="23">
        <v>0.12468682473585897</v>
      </c>
    </row>
    <row r="42" spans="1:17" ht="17.100000000000001" customHeight="1" x14ac:dyDescent="0.2">
      <c r="A42" s="13" t="s">
        <v>39</v>
      </c>
      <c r="B42" s="23">
        <v>0.19584880629022922</v>
      </c>
      <c r="C42" s="23">
        <v>0.77771805375590297</v>
      </c>
      <c r="D42" s="23">
        <v>0.55483151985996315</v>
      </c>
      <c r="E42" s="23">
        <v>0.5643110904646923</v>
      </c>
      <c r="F42" s="23">
        <v>0.30012975726125168</v>
      </c>
      <c r="G42" s="23">
        <v>0.62579005247631292</v>
      </c>
      <c r="H42" s="23">
        <v>0.14564834794939246</v>
      </c>
      <c r="I42" s="23">
        <v>0.15517468573109239</v>
      </c>
      <c r="J42" s="23">
        <v>0.15178319634762943</v>
      </c>
      <c r="K42" s="23">
        <v>0.13683261833450625</v>
      </c>
      <c r="L42" s="23">
        <v>1.3302041430961351</v>
      </c>
      <c r="M42" s="23">
        <v>1.4023628114460578</v>
      </c>
      <c r="N42" s="23">
        <v>0.18371325444535067</v>
      </c>
      <c r="O42" s="23">
        <v>0.11496988768950178</v>
      </c>
      <c r="P42" s="23">
        <v>0.14194072067179944</v>
      </c>
      <c r="Q42" s="23">
        <v>0.12468682473585897</v>
      </c>
    </row>
    <row r="43" spans="1:17" ht="17.100000000000001" customHeight="1" x14ac:dyDescent="0.2">
      <c r="A43" s="13" t="s">
        <v>40</v>
      </c>
      <c r="B43" s="23">
        <v>0.19584880629022922</v>
      </c>
      <c r="C43" s="23">
        <v>0.79450136326203513</v>
      </c>
      <c r="D43" s="23">
        <v>0.55483151985996315</v>
      </c>
      <c r="E43" s="23">
        <v>0.5643110904646923</v>
      </c>
      <c r="F43" s="23">
        <v>0.2996944288436918</v>
      </c>
      <c r="G43" s="23">
        <v>0.4155929975985081</v>
      </c>
      <c r="H43" s="23">
        <v>0.14564834794939246</v>
      </c>
      <c r="I43" s="23">
        <v>0.15517468573109239</v>
      </c>
      <c r="J43" s="23">
        <v>0.15178319634762943</v>
      </c>
      <c r="K43" s="23">
        <v>0.13683261833450625</v>
      </c>
      <c r="L43" s="23">
        <v>1.3302041430961351</v>
      </c>
      <c r="M43" s="23">
        <v>1.4023628114460578</v>
      </c>
      <c r="N43" s="23">
        <v>0.18371325444535067</v>
      </c>
      <c r="O43" s="23">
        <v>0.11496988768950178</v>
      </c>
      <c r="P43" s="23">
        <v>0.14194072067179944</v>
      </c>
      <c r="Q43" s="23">
        <v>0.12468682473585897</v>
      </c>
    </row>
    <row r="44" spans="1:17" ht="17.100000000000001" customHeight="1" x14ac:dyDescent="0.2">
      <c r="A44" s="13" t="s">
        <v>41</v>
      </c>
      <c r="B44" s="14">
        <v>693929.68900000001</v>
      </c>
      <c r="C44" s="14">
        <v>165583.94987499999</v>
      </c>
      <c r="D44" s="14">
        <v>323995.84299999999</v>
      </c>
      <c r="E44" s="14">
        <v>342750.859</v>
      </c>
      <c r="F44" s="14">
        <v>1854466.5761199999</v>
      </c>
      <c r="G44" s="14">
        <v>1650520.35668</v>
      </c>
      <c r="H44" s="14">
        <v>4477558.4599599997</v>
      </c>
      <c r="I44" s="14">
        <v>4691540.1422600001</v>
      </c>
      <c r="J44" s="14">
        <v>142744.98561999999</v>
      </c>
      <c r="K44" s="14">
        <v>142070.42653</v>
      </c>
      <c r="L44" s="14">
        <v>260784.61778999999</v>
      </c>
      <c r="M44" s="14">
        <v>247406.59479</v>
      </c>
      <c r="N44" s="14">
        <v>882364.16648000001</v>
      </c>
      <c r="O44" s="14">
        <v>897236.39278999995</v>
      </c>
      <c r="P44" s="14">
        <v>587572.65487500001</v>
      </c>
      <c r="Q44" s="14">
        <v>678248.68953999993</v>
      </c>
    </row>
    <row r="45" spans="1:17" ht="17.100000000000001" customHeight="1" x14ac:dyDescent="0.2">
      <c r="A45" s="13" t="s">
        <v>42</v>
      </c>
      <c r="B45" s="14">
        <v>676226.96799999999</v>
      </c>
      <c r="C45" s="14">
        <v>153563.60500000001</v>
      </c>
      <c r="D45" s="14">
        <v>264470.44300000003</v>
      </c>
      <c r="E45" s="14">
        <v>283225.45899999997</v>
      </c>
      <c r="F45" s="14">
        <v>1588048.87</v>
      </c>
      <c r="G45" s="14">
        <v>1342695.8024800001</v>
      </c>
      <c r="H45" s="14">
        <v>4089785.3349600001</v>
      </c>
      <c r="I45" s="14">
        <v>4258309.12794</v>
      </c>
      <c r="J45" s="14">
        <v>21034.948120000001</v>
      </c>
      <c r="K45" s="14">
        <v>24996.514030000002</v>
      </c>
      <c r="L45" s="14">
        <v>237257.62953999999</v>
      </c>
      <c r="M45" s="14">
        <v>219560.34039</v>
      </c>
      <c r="N45" s="14">
        <v>784566.28203999996</v>
      </c>
      <c r="O45" s="14">
        <v>794775.51297000004</v>
      </c>
      <c r="P45" s="14">
        <v>566876.05799999996</v>
      </c>
      <c r="Q45" s="14">
        <v>655894.67535000003</v>
      </c>
    </row>
    <row r="46" spans="1:17" ht="17.100000000000001" customHeight="1" x14ac:dyDescent="0.2">
      <c r="A46" s="13" t="s">
        <v>43</v>
      </c>
      <c r="B46" s="14"/>
      <c r="C46" s="14"/>
      <c r="D46" s="14"/>
      <c r="E46" s="14"/>
      <c r="F46" s="14">
        <v>73.061999999999998</v>
      </c>
      <c r="G46" s="14">
        <v>593.53181000000006</v>
      </c>
      <c r="H46" s="14"/>
      <c r="I46" s="14"/>
      <c r="J46" s="14"/>
      <c r="K46" s="14"/>
      <c r="L46" s="14"/>
      <c r="M46" s="14"/>
      <c r="N46" s="14"/>
      <c r="O46" s="14"/>
      <c r="P46" s="14"/>
      <c r="Q46" s="14">
        <v>2.3599399999999999</v>
      </c>
    </row>
    <row r="47" spans="1:17" ht="17.100000000000001" customHeight="1" x14ac:dyDescent="0.2">
      <c r="A47" s="13" t="s">
        <v>44</v>
      </c>
      <c r="B47" s="14">
        <v>11280.95</v>
      </c>
      <c r="C47" s="14">
        <v>7698.0088750000004</v>
      </c>
      <c r="D47" s="14">
        <v>59525.4</v>
      </c>
      <c r="E47" s="14">
        <v>59525.4</v>
      </c>
      <c r="F47" s="14">
        <v>246515.375</v>
      </c>
      <c r="G47" s="14">
        <v>294617.77100000001</v>
      </c>
      <c r="H47" s="14">
        <v>387773.125</v>
      </c>
      <c r="I47" s="14">
        <v>399579.625</v>
      </c>
      <c r="J47" s="14">
        <v>121710.03750000001</v>
      </c>
      <c r="K47" s="14">
        <v>117073.91250000001</v>
      </c>
      <c r="L47" s="14">
        <v>23526.988249999999</v>
      </c>
      <c r="M47" s="14">
        <v>27846.254399999998</v>
      </c>
      <c r="N47" s="14">
        <v>97797.884439999994</v>
      </c>
      <c r="O47" s="14">
        <v>102460.87981999999</v>
      </c>
      <c r="P47" s="14">
        <v>20216.291874999999</v>
      </c>
      <c r="Q47" s="14">
        <v>20931.641250000001</v>
      </c>
    </row>
    <row r="48" spans="1:17" ht="17.100000000000001" customHeight="1" x14ac:dyDescent="0.2">
      <c r="A48" s="13" t="s">
        <v>45</v>
      </c>
      <c r="B48" s="14">
        <v>6421.7709999999997</v>
      </c>
      <c r="C48" s="14">
        <v>4322.3360000000002</v>
      </c>
      <c r="D48" s="14"/>
      <c r="E48" s="14"/>
      <c r="F48" s="14">
        <v>19829.269120000001</v>
      </c>
      <c r="G48" s="14">
        <v>12613.251390000001</v>
      </c>
      <c r="H48" s="14"/>
      <c r="I48" s="14">
        <v>33651.389320000002</v>
      </c>
      <c r="J48" s="14"/>
      <c r="K48" s="14"/>
      <c r="L48" s="14"/>
      <c r="M48" s="14"/>
      <c r="N48" s="14"/>
      <c r="O48" s="14"/>
      <c r="P48" s="14">
        <v>480.30500000000001</v>
      </c>
      <c r="Q48" s="14">
        <v>1420.0129999999999</v>
      </c>
    </row>
    <row r="52" spans="1:1" ht="15" x14ac:dyDescent="0.25">
      <c r="A52" s="33" t="s">
        <v>155</v>
      </c>
    </row>
    <row r="53" spans="1:1" ht="38.25" x14ac:dyDescent="0.2">
      <c r="A53" s="34" t="s">
        <v>156</v>
      </c>
    </row>
    <row r="54" spans="1:1" x14ac:dyDescent="0.2">
      <c r="A54" s="35"/>
    </row>
    <row r="55" spans="1:1" x14ac:dyDescent="0.2">
      <c r="A55" s="34"/>
    </row>
    <row r="56" spans="1:1" x14ac:dyDescent="0.2">
      <c r="A56" s="35"/>
    </row>
    <row r="57" spans="1:1" x14ac:dyDescent="0.2">
      <c r="A57" s="34"/>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V53"/>
  <sheetViews>
    <sheetView showGridLines="0" topLeftCell="B1" zoomScale="85" zoomScaleNormal="85" workbookViewId="0">
      <pane xSplit="1" topLeftCell="C1" activePane="topRight" state="frozen"/>
      <selection activeCell="B1" sqref="B1"/>
      <selection pane="topRight" activeCell="C7" sqref="C7"/>
    </sheetView>
  </sheetViews>
  <sheetFormatPr defaultRowHeight="14.25" x14ac:dyDescent="0.2"/>
  <cols>
    <col min="1" max="1" width="9.125" hidden="1" customWidth="1"/>
    <col min="2" max="2" width="75.625" customWidth="1"/>
    <col min="3" max="48" width="14.75" customWidth="1"/>
  </cols>
  <sheetData>
    <row r="1" spans="1:18" ht="39" customHeight="1" x14ac:dyDescent="0.2">
      <c r="B1" s="11" t="s">
        <v>58</v>
      </c>
    </row>
    <row r="2" spans="1:18" ht="34.5" customHeight="1" x14ac:dyDescent="0.2">
      <c r="B2" s="12" t="s">
        <v>59</v>
      </c>
    </row>
    <row r="3" spans="1:18" ht="15" x14ac:dyDescent="0.25">
      <c r="B3" s="27" t="s">
        <v>55</v>
      </c>
    </row>
    <row r="4" spans="1:18" x14ac:dyDescent="0.2">
      <c r="A4" s="18" t="s">
        <v>55</v>
      </c>
      <c r="B4" s="20"/>
      <c r="C4" s="19" t="s">
        <v>61</v>
      </c>
      <c r="D4" s="19" t="s">
        <v>60</v>
      </c>
      <c r="E4" s="20"/>
      <c r="F4" s="20"/>
      <c r="G4" s="20"/>
      <c r="H4" s="20"/>
      <c r="I4" s="20"/>
      <c r="J4" s="20"/>
      <c r="K4" s="20"/>
      <c r="L4" s="20"/>
      <c r="M4" s="20"/>
      <c r="N4" s="20"/>
      <c r="O4" s="20"/>
      <c r="P4" s="20"/>
      <c r="Q4" s="20"/>
      <c r="R4" s="20"/>
    </row>
    <row r="5" spans="1:18" ht="38.25" x14ac:dyDescent="0.2">
      <c r="A5" s="16"/>
      <c r="B5" s="16"/>
      <c r="C5" s="21" t="s">
        <v>4</v>
      </c>
      <c r="D5" s="21"/>
      <c r="E5" s="21" t="s">
        <v>46</v>
      </c>
      <c r="F5" s="21"/>
      <c r="G5" s="21" t="s">
        <v>47</v>
      </c>
      <c r="H5" s="21"/>
      <c r="I5" s="21" t="s">
        <v>48</v>
      </c>
      <c r="J5" s="21"/>
      <c r="K5" s="21" t="s">
        <v>152</v>
      </c>
      <c r="L5" s="21"/>
      <c r="M5" s="21" t="s">
        <v>49</v>
      </c>
      <c r="N5" s="21"/>
      <c r="O5" s="21" t="s">
        <v>50</v>
      </c>
      <c r="P5" s="21"/>
      <c r="Q5" s="21" t="s">
        <v>51</v>
      </c>
      <c r="R5" s="21"/>
    </row>
    <row r="6" spans="1:18" ht="17.100000000000001" customHeight="1" x14ac:dyDescent="0.2">
      <c r="A6" s="15" t="s">
        <v>0</v>
      </c>
      <c r="B6" s="15" t="s">
        <v>153</v>
      </c>
      <c r="C6" s="22">
        <v>42004</v>
      </c>
      <c r="D6" s="22">
        <v>42369</v>
      </c>
      <c r="E6" s="22">
        <v>42004</v>
      </c>
      <c r="F6" s="22">
        <v>42369</v>
      </c>
      <c r="G6" s="22">
        <v>42004</v>
      </c>
      <c r="H6" s="22">
        <v>42369</v>
      </c>
      <c r="I6" s="22">
        <v>42004</v>
      </c>
      <c r="J6" s="22">
        <v>42369</v>
      </c>
      <c r="K6" s="25">
        <v>42004</v>
      </c>
      <c r="L6" s="25">
        <v>42369</v>
      </c>
      <c r="M6" s="17">
        <v>42004</v>
      </c>
      <c r="N6" s="17">
        <v>42369</v>
      </c>
      <c r="O6" s="17">
        <v>42004</v>
      </c>
      <c r="P6" s="17">
        <v>42369</v>
      </c>
      <c r="Q6" s="17">
        <v>42004</v>
      </c>
      <c r="R6" s="17">
        <v>42369</v>
      </c>
    </row>
    <row r="7" spans="1:18" ht="17.100000000000001" customHeight="1" x14ac:dyDescent="0.2">
      <c r="A7" s="16">
        <v>1</v>
      </c>
      <c r="B7" s="28" t="s">
        <v>62</v>
      </c>
      <c r="C7" s="14">
        <v>7500.4403599999996</v>
      </c>
      <c r="D7" s="14">
        <v>3047.8712999999971</v>
      </c>
      <c r="E7" s="14">
        <v>22994</v>
      </c>
      <c r="F7" s="14">
        <v>24169.465</v>
      </c>
      <c r="G7" s="14">
        <v>160008</v>
      </c>
      <c r="H7" s="14">
        <v>168211.212</v>
      </c>
      <c r="I7" s="14">
        <v>215516.53</v>
      </c>
      <c r="J7" s="14">
        <v>222100.375</v>
      </c>
      <c r="K7" s="14">
        <v>-38</v>
      </c>
      <c r="L7" s="14">
        <v>-45.274000000000001</v>
      </c>
      <c r="M7" s="14">
        <v>51730</v>
      </c>
      <c r="N7" s="14">
        <v>75262.938999999998</v>
      </c>
      <c r="O7" s="14">
        <v>55605</v>
      </c>
      <c r="P7" s="14">
        <v>58485.697</v>
      </c>
      <c r="Q7" s="14">
        <v>4109.3</v>
      </c>
      <c r="R7" s="14">
        <v>1784.2760000000001</v>
      </c>
    </row>
    <row r="8" spans="1:18" ht="17.100000000000001" customHeight="1" x14ac:dyDescent="0.2">
      <c r="A8" s="16">
        <v>2</v>
      </c>
      <c r="B8" s="28" t="s">
        <v>63</v>
      </c>
      <c r="C8" s="14">
        <v>75.545270000000485</v>
      </c>
      <c r="D8" s="14">
        <v>-2771.9351799999999</v>
      </c>
      <c r="E8" s="14">
        <v>14253</v>
      </c>
      <c r="F8" s="14">
        <v>12103.038</v>
      </c>
      <c r="G8" s="14">
        <v>-1180</v>
      </c>
      <c r="H8" s="14">
        <v>-925.47299999999996</v>
      </c>
      <c r="I8" s="14">
        <v>28173.86</v>
      </c>
      <c r="J8" s="14">
        <v>21392.092000000001</v>
      </c>
      <c r="K8" s="14">
        <v>13958</v>
      </c>
      <c r="L8" s="14">
        <v>14496.963</v>
      </c>
      <c r="M8" s="14">
        <v>-32394</v>
      </c>
      <c r="N8" s="14">
        <v>-43361.368000000002</v>
      </c>
      <c r="O8" s="14">
        <v>17340</v>
      </c>
      <c r="P8" s="14">
        <v>16744.945</v>
      </c>
      <c r="Q8" s="14">
        <v>720</v>
      </c>
      <c r="R8" s="14">
        <v>903.24300000000005</v>
      </c>
    </row>
    <row r="9" spans="1:18" ht="17.100000000000001" customHeight="1" x14ac:dyDescent="0.2">
      <c r="A9" s="16">
        <v>3</v>
      </c>
      <c r="B9" s="28" t="s">
        <v>64</v>
      </c>
      <c r="C9" s="14">
        <v>4558.6949100000002</v>
      </c>
      <c r="D9" s="14">
        <v>1872.6637700000001</v>
      </c>
      <c r="E9" s="14">
        <v>16061</v>
      </c>
      <c r="F9" s="14">
        <v>14865.234</v>
      </c>
      <c r="G9" s="14">
        <v>2651</v>
      </c>
      <c r="H9" s="14">
        <v>2847.2080000000001</v>
      </c>
      <c r="I9" s="14">
        <v>97653.86</v>
      </c>
      <c r="J9" s="14">
        <v>98876.221999999994</v>
      </c>
      <c r="K9" s="14">
        <v>72217</v>
      </c>
      <c r="L9" s="14">
        <v>79776.710000000006</v>
      </c>
      <c r="M9" s="14">
        <v>7696</v>
      </c>
      <c r="N9" s="14">
        <v>6459.942</v>
      </c>
      <c r="O9" s="14">
        <v>43449</v>
      </c>
      <c r="P9" s="14">
        <v>44696.542000000001</v>
      </c>
      <c r="Q9" s="14">
        <v>765</v>
      </c>
      <c r="R9" s="14">
        <v>956.03800000000001</v>
      </c>
    </row>
    <row r="10" spans="1:18" ht="17.100000000000001" customHeight="1" x14ac:dyDescent="0.2">
      <c r="A10" s="16">
        <v>4</v>
      </c>
      <c r="B10" s="28" t="s">
        <v>65</v>
      </c>
      <c r="C10" s="14">
        <v>4483.1496399999996</v>
      </c>
      <c r="D10" s="14">
        <v>4644.5989500000005</v>
      </c>
      <c r="E10" s="14">
        <v>1808</v>
      </c>
      <c r="F10" s="14">
        <v>2762.1959999999999</v>
      </c>
      <c r="G10" s="14">
        <v>3831</v>
      </c>
      <c r="H10" s="14">
        <v>3772.681</v>
      </c>
      <c r="I10" s="14">
        <v>69480</v>
      </c>
      <c r="J10" s="14">
        <v>77484.13</v>
      </c>
      <c r="K10" s="14">
        <v>58259</v>
      </c>
      <c r="L10" s="14">
        <v>65279.747000000003</v>
      </c>
      <c r="M10" s="14">
        <v>40090</v>
      </c>
      <c r="N10" s="14">
        <v>49821.31</v>
      </c>
      <c r="O10" s="14">
        <v>26109</v>
      </c>
      <c r="P10" s="14">
        <v>27951.597000000002</v>
      </c>
      <c r="Q10" s="14">
        <v>45</v>
      </c>
      <c r="R10" s="14">
        <v>52.795000000000002</v>
      </c>
    </row>
    <row r="11" spans="1:18" ht="17.100000000000001" customHeight="1" x14ac:dyDescent="0.2">
      <c r="A11" s="16">
        <v>5</v>
      </c>
      <c r="B11" s="28" t="s">
        <v>66</v>
      </c>
      <c r="C11" s="14">
        <v>870.54200000000003</v>
      </c>
      <c r="D11" s="14">
        <v>-307.04090000000002</v>
      </c>
      <c r="E11" s="14"/>
      <c r="F11" s="14"/>
      <c r="G11" s="14">
        <v>4611</v>
      </c>
      <c r="H11" s="14">
        <v>3182.5569999999998</v>
      </c>
      <c r="I11" s="14">
        <v>5640.72</v>
      </c>
      <c r="J11" s="14">
        <v>4051.8380000000002</v>
      </c>
      <c r="K11" s="14">
        <v>1</v>
      </c>
      <c r="L11" s="14">
        <v>203.44300000000001</v>
      </c>
      <c r="M11" s="14">
        <v>3281</v>
      </c>
      <c r="N11" s="14">
        <v>-1886.1690000000001</v>
      </c>
      <c r="O11" s="14">
        <v>1</v>
      </c>
      <c r="P11" s="14">
        <v>67.055000000000007</v>
      </c>
      <c r="Q11" s="14">
        <v>-102</v>
      </c>
      <c r="R11" s="14">
        <v>-569.06799999999998</v>
      </c>
    </row>
    <row r="12" spans="1:18" ht="17.100000000000001" customHeight="1" x14ac:dyDescent="0.2">
      <c r="A12" s="16">
        <v>6</v>
      </c>
      <c r="B12" s="28" t="s">
        <v>67</v>
      </c>
      <c r="C12" s="14">
        <v>5.1181700000000001</v>
      </c>
      <c r="D12" s="14">
        <v>347.65255999999999</v>
      </c>
      <c r="E12" s="14">
        <v>635</v>
      </c>
      <c r="F12" s="14">
        <v>1695.7929999999999</v>
      </c>
      <c r="G12" s="14">
        <v>49</v>
      </c>
      <c r="H12" s="14">
        <v>59.088000000000001</v>
      </c>
      <c r="I12" s="14">
        <v>8948.5400000000009</v>
      </c>
      <c r="J12" s="14">
        <v>4467.8370000000004</v>
      </c>
      <c r="K12" s="14">
        <v>67212</v>
      </c>
      <c r="L12" s="14">
        <v>74036.451000000001</v>
      </c>
      <c r="M12" s="14">
        <v>1</v>
      </c>
      <c r="N12" s="14">
        <v>0.95899999999999996</v>
      </c>
      <c r="O12" s="14">
        <v>15</v>
      </c>
      <c r="P12" s="14">
        <v>100.34</v>
      </c>
      <c r="Q12" s="14">
        <v>8911.2999999999993</v>
      </c>
      <c r="R12" s="14">
        <v>10916.257</v>
      </c>
    </row>
    <row r="13" spans="1:18" ht="17.100000000000001" customHeight="1" x14ac:dyDescent="0.2">
      <c r="A13" s="16">
        <v>7</v>
      </c>
      <c r="B13" s="28" t="s">
        <v>68</v>
      </c>
      <c r="C13" s="14">
        <v>8451.6457999999984</v>
      </c>
      <c r="D13" s="14">
        <v>316.54777999999635</v>
      </c>
      <c r="E13" s="14">
        <v>37882</v>
      </c>
      <c r="F13" s="14">
        <v>37968.296000000002</v>
      </c>
      <c r="G13" s="14">
        <v>163488</v>
      </c>
      <c r="H13" s="14">
        <v>170527.38399999999</v>
      </c>
      <c r="I13" s="14">
        <v>258279.65</v>
      </c>
      <c r="J13" s="14">
        <v>252012.14199999999</v>
      </c>
      <c r="K13" s="14">
        <v>81133</v>
      </c>
      <c r="L13" s="14">
        <v>88691.582999999999</v>
      </c>
      <c r="M13" s="14">
        <v>22618</v>
      </c>
      <c r="N13" s="14">
        <v>30016.361000000001</v>
      </c>
      <c r="O13" s="14">
        <v>72961</v>
      </c>
      <c r="P13" s="14">
        <v>75398.036999999997</v>
      </c>
      <c r="Q13" s="14">
        <v>13638.6</v>
      </c>
      <c r="R13" s="14">
        <v>13034.708000000001</v>
      </c>
    </row>
    <row r="14" spans="1:18" ht="17.100000000000001" customHeight="1" x14ac:dyDescent="0.2">
      <c r="A14" s="16">
        <v>8</v>
      </c>
      <c r="B14" s="28" t="s">
        <v>69</v>
      </c>
      <c r="C14" s="14">
        <v>2130.4029700000001</v>
      </c>
      <c r="D14" s="14">
        <v>2012.6253800000002</v>
      </c>
      <c r="E14" s="14">
        <v>20090</v>
      </c>
      <c r="F14" s="14">
        <v>20677.571</v>
      </c>
      <c r="G14" s="14">
        <v>19737</v>
      </c>
      <c r="H14" s="14">
        <v>22855.218000000001</v>
      </c>
      <c r="I14" s="14">
        <v>52069.49</v>
      </c>
      <c r="J14" s="14">
        <v>50284.627</v>
      </c>
      <c r="K14" s="14">
        <v>77949</v>
      </c>
      <c r="L14" s="14">
        <v>91128.760999999999</v>
      </c>
      <c r="M14" s="14">
        <v>4190</v>
      </c>
      <c r="N14" s="14">
        <v>4918.1899999999996</v>
      </c>
      <c r="O14" s="14">
        <v>20316</v>
      </c>
      <c r="P14" s="14">
        <v>23498.262999999999</v>
      </c>
      <c r="Q14" s="14">
        <v>9442.1</v>
      </c>
      <c r="R14" s="14">
        <v>9193.0149999999994</v>
      </c>
    </row>
    <row r="15" spans="1:18" ht="17.100000000000001" customHeight="1" x14ac:dyDescent="0.2">
      <c r="A15" s="16">
        <v>9</v>
      </c>
      <c r="B15" s="28" t="s">
        <v>70</v>
      </c>
      <c r="C15" s="14"/>
      <c r="D15" s="14"/>
      <c r="E15" s="14">
        <v>715</v>
      </c>
      <c r="F15" s="14">
        <v>148.71799999999999</v>
      </c>
      <c r="G15" s="14"/>
      <c r="H15" s="14"/>
      <c r="I15" s="14">
        <v>5908.74</v>
      </c>
      <c r="J15" s="14">
        <v>40138.953000000001</v>
      </c>
      <c r="K15" s="14"/>
      <c r="L15" s="14">
        <v>-7.8E-2</v>
      </c>
      <c r="M15" s="14">
        <v>150</v>
      </c>
      <c r="N15" s="14">
        <v>-210.083</v>
      </c>
      <c r="O15" s="14">
        <v>4890</v>
      </c>
      <c r="P15" s="14">
        <v>1232.8409999999999</v>
      </c>
      <c r="Q15" s="14">
        <v>31.1</v>
      </c>
      <c r="R15" s="14">
        <v>-5.9610000000000003</v>
      </c>
    </row>
    <row r="16" spans="1:18" ht="17.100000000000001" customHeight="1" x14ac:dyDescent="0.2">
      <c r="A16" s="16">
        <v>10</v>
      </c>
      <c r="B16" s="28" t="s">
        <v>71</v>
      </c>
      <c r="C16" s="14">
        <v>6321.2428300000001</v>
      </c>
      <c r="D16" s="14">
        <v>-1696.0776000000001</v>
      </c>
      <c r="E16" s="14">
        <v>17077</v>
      </c>
      <c r="F16" s="14">
        <v>17142.007000000001</v>
      </c>
      <c r="G16" s="14">
        <v>143751</v>
      </c>
      <c r="H16" s="14">
        <v>147672.166</v>
      </c>
      <c r="I16" s="14">
        <v>200301.42</v>
      </c>
      <c r="J16" s="14">
        <v>161588.56200000001</v>
      </c>
      <c r="K16" s="14">
        <v>3181</v>
      </c>
      <c r="L16" s="14">
        <v>-2437.0990000000002</v>
      </c>
      <c r="M16" s="14">
        <v>18277</v>
      </c>
      <c r="N16" s="14">
        <v>25308.253000000001</v>
      </c>
      <c r="O16" s="14">
        <v>47755</v>
      </c>
      <c r="P16" s="14">
        <v>50666.932999999997</v>
      </c>
      <c r="Q16" s="14">
        <v>4165.3999999999996</v>
      </c>
      <c r="R16" s="14">
        <v>3847.654</v>
      </c>
    </row>
    <row r="17" spans="1:48" ht="17.100000000000001" customHeight="1" x14ac:dyDescent="0.2">
      <c r="A17" s="16">
        <v>11</v>
      </c>
      <c r="B17" s="28" t="s">
        <v>72</v>
      </c>
      <c r="C17" s="14">
        <v>81766.787260000012</v>
      </c>
      <c r="D17" s="14">
        <v>11316.807849999999</v>
      </c>
      <c r="E17" s="14">
        <v>5006</v>
      </c>
      <c r="F17" s="14">
        <v>3542.8910000000001</v>
      </c>
      <c r="G17" s="14">
        <v>788351</v>
      </c>
      <c r="H17" s="14">
        <v>1945213.6059999999</v>
      </c>
      <c r="I17" s="14">
        <v>1180</v>
      </c>
      <c r="J17" s="14">
        <v>309440.886</v>
      </c>
      <c r="K17" s="14">
        <v>25268</v>
      </c>
      <c r="L17" s="14">
        <v>32864.584999999999</v>
      </c>
      <c r="M17" s="14">
        <v>109046</v>
      </c>
      <c r="N17" s="14">
        <v>245120.34400000001</v>
      </c>
      <c r="O17" s="14"/>
      <c r="P17" s="14">
        <v>71724.929000000004</v>
      </c>
      <c r="Q17" s="14">
        <v>83171.5</v>
      </c>
      <c r="R17" s="14">
        <v>179732.486</v>
      </c>
    </row>
    <row r="18" spans="1:48" ht="17.100000000000001" customHeight="1" x14ac:dyDescent="0.2">
      <c r="A18" s="16">
        <v>12</v>
      </c>
      <c r="B18" s="28" t="s">
        <v>73</v>
      </c>
      <c r="C18" s="14">
        <v>121065.71899999998</v>
      </c>
      <c r="D18" s="14">
        <v>41981.1</v>
      </c>
      <c r="E18" s="14">
        <v>332</v>
      </c>
      <c r="F18" s="14">
        <v>402.053</v>
      </c>
      <c r="G18" s="14">
        <v>876023</v>
      </c>
      <c r="H18" s="14">
        <v>482324.141</v>
      </c>
      <c r="I18" s="14">
        <v>8466.84</v>
      </c>
      <c r="J18" s="14">
        <v>6172.8159999999998</v>
      </c>
      <c r="K18" s="14">
        <v>1229</v>
      </c>
      <c r="L18" s="14">
        <v>1481.0239999999999</v>
      </c>
      <c r="M18" s="14">
        <v>10002</v>
      </c>
      <c r="N18" s="14">
        <v>743478.96400000004</v>
      </c>
      <c r="O18" s="14"/>
      <c r="P18" s="14"/>
      <c r="Q18" s="14"/>
      <c r="R18" s="14"/>
    </row>
    <row r="19" spans="1:48" ht="17.100000000000001" customHeight="1" x14ac:dyDescent="0.2">
      <c r="A19" s="16">
        <v>13</v>
      </c>
      <c r="B19" s="28" t="s">
        <v>74</v>
      </c>
      <c r="C19" s="14">
        <v>1943127.7427399999</v>
      </c>
      <c r="D19" s="14">
        <v>857856.7696</v>
      </c>
      <c r="E19" s="14">
        <v>373867</v>
      </c>
      <c r="F19" s="14">
        <v>419117.65100000001</v>
      </c>
      <c r="G19" s="14">
        <v>19073792</v>
      </c>
      <c r="H19" s="14">
        <v>20077071.749000002</v>
      </c>
      <c r="I19" s="14">
        <v>6737283.4100000001</v>
      </c>
      <c r="J19" s="14">
        <v>6945260.3200000003</v>
      </c>
      <c r="K19" s="14"/>
      <c r="L19" s="14"/>
      <c r="M19" s="14">
        <v>9334815</v>
      </c>
      <c r="N19" s="14">
        <v>9615325.8450000007</v>
      </c>
      <c r="O19" s="14">
        <v>1105410</v>
      </c>
      <c r="P19" s="14">
        <v>1128685.345</v>
      </c>
      <c r="Q19" s="14">
        <v>1206791.3</v>
      </c>
      <c r="R19" s="14">
        <v>1424087.919</v>
      </c>
    </row>
    <row r="20" spans="1:48" ht="17.100000000000001" customHeight="1" x14ac:dyDescent="0.2">
      <c r="A20" s="16">
        <v>14</v>
      </c>
      <c r="B20" s="28" t="s">
        <v>75</v>
      </c>
      <c r="C20" s="14">
        <v>10006.2325</v>
      </c>
      <c r="D20" s="14"/>
      <c r="E20" s="14"/>
      <c r="F20" s="14"/>
      <c r="G20" s="14">
        <v>6464150</v>
      </c>
      <c r="H20" s="14">
        <v>7043862.0870000003</v>
      </c>
      <c r="I20" s="14"/>
      <c r="J20" s="14"/>
      <c r="K20" s="14"/>
      <c r="L20" s="14"/>
      <c r="M20" s="14"/>
      <c r="N20" s="14"/>
      <c r="O20" s="14"/>
      <c r="P20" s="14"/>
      <c r="Q20" s="14">
        <v>116896.1</v>
      </c>
      <c r="R20" s="14">
        <v>273534.03899999999</v>
      </c>
    </row>
    <row r="21" spans="1:48" ht="17.100000000000001" customHeight="1" x14ac:dyDescent="0.2">
      <c r="A21" s="16">
        <v>15</v>
      </c>
      <c r="B21" s="28" t="s">
        <v>76</v>
      </c>
      <c r="C21" s="14">
        <v>61674.649850000002</v>
      </c>
      <c r="D21" s="14">
        <v>33386.053070000002</v>
      </c>
      <c r="E21" s="14"/>
      <c r="F21" s="14"/>
      <c r="G21" s="14">
        <v>2468639</v>
      </c>
      <c r="H21" s="14">
        <v>4067639.62</v>
      </c>
      <c r="I21" s="14"/>
      <c r="J21" s="14"/>
      <c r="K21" s="14"/>
      <c r="L21" s="14"/>
      <c r="M21" s="14">
        <v>345446</v>
      </c>
      <c r="N21" s="14">
        <v>265270.087</v>
      </c>
      <c r="O21" s="14"/>
      <c r="P21" s="14"/>
      <c r="Q21" s="14"/>
      <c r="R21" s="14"/>
    </row>
    <row r="22" spans="1:48" ht="17.100000000000001" customHeight="1" x14ac:dyDescent="0.2">
      <c r="A22" s="16">
        <v>16</v>
      </c>
      <c r="B22" s="28" t="s">
        <v>77</v>
      </c>
      <c r="C22" s="14">
        <v>14497.110259999894</v>
      </c>
      <c r="D22" s="14">
        <v>5921.1797099999712</v>
      </c>
      <c r="E22" s="14">
        <v>16828</v>
      </c>
      <c r="F22" s="14">
        <v>11124.831</v>
      </c>
      <c r="G22" s="14">
        <v>337365</v>
      </c>
      <c r="H22" s="14">
        <v>271975.06900000002</v>
      </c>
      <c r="I22" s="14">
        <v>172539.36</v>
      </c>
      <c r="J22" s="14">
        <v>365492.05</v>
      </c>
      <c r="K22" s="14">
        <v>24917</v>
      </c>
      <c r="L22" s="14">
        <v>32155.085999999999</v>
      </c>
      <c r="M22" s="14">
        <v>3237</v>
      </c>
      <c r="N22" s="14">
        <v>3190.96</v>
      </c>
      <c r="O22" s="14">
        <v>10087</v>
      </c>
      <c r="P22" s="14">
        <v>6930.5050000000001</v>
      </c>
      <c r="Q22" s="14">
        <v>63238.5</v>
      </c>
      <c r="R22" s="14">
        <v>77157.797000000006</v>
      </c>
    </row>
    <row r="23" spans="1:48" ht="17.100000000000001" customHeight="1" x14ac:dyDescent="0.2">
      <c r="A23" s="16">
        <v>17</v>
      </c>
      <c r="B23" s="28" t="s">
        <v>78</v>
      </c>
      <c r="C23" s="14">
        <v>2232138.2416099999</v>
      </c>
      <c r="D23" s="14">
        <v>950461.91023000004</v>
      </c>
      <c r="E23" s="14">
        <v>396033</v>
      </c>
      <c r="F23" s="14">
        <v>434187.42599999998</v>
      </c>
      <c r="G23" s="14">
        <v>30008320</v>
      </c>
      <c r="H23" s="14">
        <v>33888086.272</v>
      </c>
      <c r="I23" s="14">
        <v>6919469.6100000003</v>
      </c>
      <c r="J23" s="14">
        <v>7626366.0719999997</v>
      </c>
      <c r="K23" s="14">
        <v>51414</v>
      </c>
      <c r="L23" s="14">
        <v>66500.695000000007</v>
      </c>
      <c r="M23" s="14">
        <v>9802546</v>
      </c>
      <c r="N23" s="14">
        <v>10872386.199999999</v>
      </c>
      <c r="O23" s="14">
        <v>1115497</v>
      </c>
      <c r="P23" s="14">
        <v>1207340.7790000001</v>
      </c>
      <c r="Q23" s="14">
        <v>1470097.4</v>
      </c>
      <c r="R23" s="14">
        <v>1954512.2409999999</v>
      </c>
    </row>
    <row r="24" spans="1:48" ht="17.100000000000001" customHeight="1" x14ac:dyDescent="0.2">
      <c r="A24" s="16">
        <v>18</v>
      </c>
      <c r="B24" s="28" t="s">
        <v>79</v>
      </c>
      <c r="C24" s="14">
        <v>314579.83301999996</v>
      </c>
      <c r="D24" s="14">
        <v>186.28057999999999</v>
      </c>
      <c r="E24" s="14">
        <v>194700</v>
      </c>
      <c r="F24" s="14">
        <v>217380</v>
      </c>
      <c r="G24" s="14">
        <v>1641463</v>
      </c>
      <c r="H24" s="14">
        <v>2814281.1409999998</v>
      </c>
      <c r="I24" s="14">
        <v>5748476.5800000001</v>
      </c>
      <c r="J24" s="14">
        <v>6435419.716</v>
      </c>
      <c r="K24" s="14">
        <v>1</v>
      </c>
      <c r="L24" s="14">
        <v>259.95</v>
      </c>
      <c r="M24" s="14">
        <v>1506025</v>
      </c>
      <c r="N24" s="14">
        <v>1375660.4539999999</v>
      </c>
      <c r="O24" s="14">
        <v>867264</v>
      </c>
      <c r="P24" s="14">
        <v>929151.89399999997</v>
      </c>
      <c r="Q24" s="14"/>
      <c r="R24" s="14"/>
    </row>
    <row r="25" spans="1:48" ht="17.100000000000001" customHeight="1" x14ac:dyDescent="0.2">
      <c r="A25" s="16">
        <v>19</v>
      </c>
      <c r="B25" s="28" t="s">
        <v>80</v>
      </c>
      <c r="C25" s="14">
        <v>1432.3811799999999</v>
      </c>
      <c r="D25" s="14">
        <v>1500.2110600000001</v>
      </c>
      <c r="E25" s="14"/>
      <c r="F25" s="14"/>
      <c r="G25" s="14">
        <v>2693255</v>
      </c>
      <c r="H25" s="14">
        <v>2924441.5819999999</v>
      </c>
      <c r="I25" s="14">
        <v>3202.56</v>
      </c>
      <c r="J25" s="14">
        <v>2273.0230000000001</v>
      </c>
      <c r="K25" s="14">
        <v>11155</v>
      </c>
      <c r="L25" s="14">
        <v>23211.857</v>
      </c>
      <c r="M25" s="14"/>
      <c r="N25" s="14"/>
      <c r="O25" s="14">
        <v>1674</v>
      </c>
      <c r="P25" s="14">
        <v>2045.7670000000001</v>
      </c>
      <c r="Q25" s="14"/>
      <c r="R25" s="14"/>
    </row>
    <row r="26" spans="1:48" ht="17.100000000000001" customHeight="1" x14ac:dyDescent="0.2">
      <c r="A26" s="16">
        <v>20</v>
      </c>
      <c r="B26" s="28" t="s">
        <v>81</v>
      </c>
      <c r="C26" s="14">
        <v>1681235.97028</v>
      </c>
      <c r="D26" s="14">
        <v>762790.52379000001</v>
      </c>
      <c r="E26" s="14"/>
      <c r="F26" s="14"/>
      <c r="G26" s="14">
        <v>23191582</v>
      </c>
      <c r="H26" s="14">
        <v>25076543.23</v>
      </c>
      <c r="I26" s="14"/>
      <c r="J26" s="14"/>
      <c r="K26" s="14">
        <v>20</v>
      </c>
      <c r="L26" s="14">
        <v>20.077999999999999</v>
      </c>
      <c r="M26" s="14">
        <v>7894294</v>
      </c>
      <c r="N26" s="14">
        <v>9075491.7630000003</v>
      </c>
      <c r="O26" s="14">
        <v>42008</v>
      </c>
      <c r="P26" s="14">
        <v>42012.315000000002</v>
      </c>
      <c r="Q26" s="14">
        <v>648452.1</v>
      </c>
      <c r="R26" s="14">
        <v>591329.90599999996</v>
      </c>
    </row>
    <row r="27" spans="1:48" ht="17.100000000000001" customHeight="1" x14ac:dyDescent="0.2">
      <c r="A27" s="16">
        <v>21</v>
      </c>
      <c r="B27" s="28" t="s">
        <v>82</v>
      </c>
      <c r="C27" s="14">
        <v>83264.830849999722</v>
      </c>
      <c r="D27" s="14">
        <v>43870.449160000069</v>
      </c>
      <c r="E27" s="14">
        <v>7915</v>
      </c>
      <c r="F27" s="14">
        <v>9677.1129999999994</v>
      </c>
      <c r="G27" s="14">
        <v>1331680</v>
      </c>
      <c r="H27" s="14">
        <v>1101507.8119999999</v>
      </c>
      <c r="I27" s="14">
        <v>526188.28</v>
      </c>
      <c r="J27" s="14">
        <v>500476.033</v>
      </c>
      <c r="K27" s="14">
        <v>18593</v>
      </c>
      <c r="L27" s="14">
        <v>23579.988000000001</v>
      </c>
      <c r="M27" s="14">
        <v>5465</v>
      </c>
      <c r="N27" s="14">
        <v>6298.2020000000002</v>
      </c>
      <c r="O27" s="14">
        <v>67178</v>
      </c>
      <c r="P27" s="14">
        <v>136093.83900000001</v>
      </c>
      <c r="Q27" s="14">
        <v>756790.7</v>
      </c>
      <c r="R27" s="14">
        <v>1302138.013</v>
      </c>
    </row>
    <row r="28" spans="1:48" ht="17.100000000000001" customHeight="1" x14ac:dyDescent="0.2">
      <c r="A28" s="16">
        <v>22</v>
      </c>
      <c r="B28" s="28" t="s">
        <v>83</v>
      </c>
      <c r="C28" s="14">
        <v>15401.698039999999</v>
      </c>
      <c r="D28" s="14">
        <v>7565.4784300000001</v>
      </c>
      <c r="E28" s="14"/>
      <c r="F28" s="14"/>
      <c r="G28" s="14">
        <v>982240</v>
      </c>
      <c r="H28" s="14">
        <v>1821242.727</v>
      </c>
      <c r="I28" s="14"/>
      <c r="J28" s="14"/>
      <c r="K28" s="14"/>
      <c r="L28" s="14"/>
      <c r="M28" s="14">
        <v>40880</v>
      </c>
      <c r="N28" s="14">
        <v>42999.163999999997</v>
      </c>
      <c r="O28" s="14"/>
      <c r="P28" s="14"/>
      <c r="Q28" s="14">
        <v>8484.2999999999993</v>
      </c>
      <c r="R28" s="14">
        <v>5256.3810000000003</v>
      </c>
    </row>
    <row r="29" spans="1:48" ht="17.100000000000001" customHeight="1" x14ac:dyDescent="0.2">
      <c r="A29" s="16">
        <v>23</v>
      </c>
      <c r="B29" s="28" t="s">
        <v>84</v>
      </c>
      <c r="C29" s="14">
        <v>136223.52824000001</v>
      </c>
      <c r="D29" s="14">
        <v>134548.96721</v>
      </c>
      <c r="E29" s="14">
        <v>193418</v>
      </c>
      <c r="F29" s="14">
        <v>207130.31299999999</v>
      </c>
      <c r="G29" s="14">
        <v>168100</v>
      </c>
      <c r="H29" s="14">
        <v>150069.78</v>
      </c>
      <c r="I29" s="14">
        <v>641602.18999999994</v>
      </c>
      <c r="J29" s="14">
        <v>688197.3</v>
      </c>
      <c r="K29" s="14">
        <v>21644</v>
      </c>
      <c r="L29" s="14">
        <v>19428.822</v>
      </c>
      <c r="M29" s="14">
        <v>355882</v>
      </c>
      <c r="N29" s="14">
        <v>371936.61800000002</v>
      </c>
      <c r="O29" s="14">
        <v>137373</v>
      </c>
      <c r="P29" s="14">
        <v>98036.963000000003</v>
      </c>
      <c r="Q29" s="14">
        <v>56370.3</v>
      </c>
      <c r="R29" s="14">
        <v>55787.940999999999</v>
      </c>
    </row>
    <row r="30" spans="1:48" ht="17.100000000000001" customHeight="1" x14ac:dyDescent="0.2">
      <c r="A30" s="16">
        <v>24</v>
      </c>
      <c r="B30" s="28" t="s">
        <v>85</v>
      </c>
      <c r="C30" s="14">
        <v>2232138.2416099994</v>
      </c>
      <c r="D30" s="14">
        <v>950461.91023000004</v>
      </c>
      <c r="E30" s="14">
        <v>396033</v>
      </c>
      <c r="F30" s="14">
        <v>434187.42599999998</v>
      </c>
      <c r="G30" s="14">
        <v>30008320</v>
      </c>
      <c r="H30" s="14">
        <v>33888086.272</v>
      </c>
      <c r="I30" s="14">
        <v>6919469.6100000003</v>
      </c>
      <c r="J30" s="14">
        <v>7626366.0719999997</v>
      </c>
      <c r="K30" s="14">
        <v>51413</v>
      </c>
      <c r="L30" s="14">
        <v>66500.695000000007</v>
      </c>
      <c r="M30" s="14">
        <v>9802546</v>
      </c>
      <c r="N30" s="14">
        <v>10872386.200999999</v>
      </c>
      <c r="O30" s="14">
        <v>1115497</v>
      </c>
      <c r="P30" s="14">
        <v>1207340.7779999999</v>
      </c>
      <c r="Q30" s="14">
        <v>1470097.4</v>
      </c>
      <c r="R30" s="14">
        <v>1954512.2409999999</v>
      </c>
    </row>
    <row r="31" spans="1:48" ht="17.100000000000001" customHeight="1" x14ac:dyDescent="0.2">
      <c r="A31" s="16">
        <v>25</v>
      </c>
      <c r="B31" s="28" t="s">
        <v>86</v>
      </c>
      <c r="C31" s="14"/>
      <c r="D31" s="14"/>
      <c r="E31" s="14">
        <v>343527</v>
      </c>
      <c r="F31" s="14">
        <v>394196.56599999999</v>
      </c>
      <c r="G31" s="14">
        <v>1086059</v>
      </c>
      <c r="H31" s="14">
        <v>1572741.486</v>
      </c>
      <c r="I31" s="14">
        <v>4831918.9800000004</v>
      </c>
      <c r="J31" s="14">
        <v>4788090.3250000002</v>
      </c>
      <c r="K31" s="14"/>
      <c r="L31" s="14"/>
      <c r="M31" s="14">
        <v>3252</v>
      </c>
      <c r="N31" s="14">
        <v>857.71299999999997</v>
      </c>
      <c r="O31" s="14">
        <v>1854488</v>
      </c>
      <c r="P31" s="14">
        <v>1894233.6680000001</v>
      </c>
      <c r="Q31" s="14">
        <v>221622.1</v>
      </c>
      <c r="R31" s="14">
        <v>221013.83600000001</v>
      </c>
    </row>
    <row r="32" spans="1:48" s="30" customFormat="1" ht="16.5" customHeight="1" x14ac:dyDescent="0.2">
      <c r="A32" s="31">
        <v>26</v>
      </c>
      <c r="B32" s="32" t="s">
        <v>88</v>
      </c>
      <c r="C32" s="23">
        <v>3.8519885585035052E-2</v>
      </c>
      <c r="D32" s="23">
        <v>-1.0021988442696533E-2</v>
      </c>
      <c r="E32" s="23">
        <v>7.3181646439663323E-2</v>
      </c>
      <c r="F32" s="23">
        <v>6.8467161413309954E-2</v>
      </c>
      <c r="G32" s="23">
        <v>6.9010972214019917E-2</v>
      </c>
      <c r="H32" s="23">
        <v>9.6175633022092793E-3</v>
      </c>
      <c r="I32" s="23">
        <v>0.23776945186735943</v>
      </c>
      <c r="J32" s="23">
        <v>0.22045628247308172</v>
      </c>
      <c r="K32" s="23">
        <v>0.12513838125231658</v>
      </c>
      <c r="L32" s="23">
        <v>-0.11778995852780702</v>
      </c>
      <c r="M32" s="23">
        <v>4.0835472479677504E-2</v>
      </c>
      <c r="N32" s="23">
        <v>5.5749774733022839E-2</v>
      </c>
      <c r="O32" s="23">
        <v>0.48686423096241621</v>
      </c>
      <c r="P32" s="23">
        <v>0.3365521364955994</v>
      </c>
      <c r="Q32" s="23">
        <v>3.2383157519773963E-5</v>
      </c>
      <c r="R32" s="23">
        <v>1.0014422390950301E-4</v>
      </c>
      <c r="S32"/>
      <c r="T32"/>
      <c r="U32"/>
      <c r="V32"/>
      <c r="W32"/>
      <c r="X32"/>
      <c r="Y32"/>
      <c r="Z32"/>
      <c r="AA32"/>
      <c r="AB32"/>
      <c r="AC32"/>
      <c r="AD32"/>
      <c r="AE32"/>
      <c r="AF32"/>
      <c r="AG32"/>
      <c r="AH32"/>
      <c r="AI32"/>
      <c r="AJ32"/>
      <c r="AK32"/>
      <c r="AL32"/>
      <c r="AM32"/>
      <c r="AN32"/>
      <c r="AO32"/>
      <c r="AP32"/>
      <c r="AQ32"/>
      <c r="AR32"/>
      <c r="AS32"/>
      <c r="AT32"/>
      <c r="AU32"/>
      <c r="AV32"/>
    </row>
    <row r="33" spans="1:48" s="30" customFormat="1" ht="17.100000000000001" customHeight="1" x14ac:dyDescent="0.2">
      <c r="A33" s="31">
        <v>27</v>
      </c>
      <c r="B33" s="32" t="s">
        <v>87</v>
      </c>
      <c r="C33" s="23">
        <v>1.9534567062471889E-3</v>
      </c>
      <c r="D33" s="23">
        <v>-8.5266093462325247E-4</v>
      </c>
      <c r="E33" s="23">
        <v>3.4919299465917562E-2</v>
      </c>
      <c r="F33" s="23">
        <v>3.3032680407696934E-2</v>
      </c>
      <c r="G33" s="23">
        <v>3.8907215467742627E-4</v>
      </c>
      <c r="H33" s="23">
        <v>4.7890298978221694E-5</v>
      </c>
      <c r="I33" s="23">
        <v>2.186490443001475E-2</v>
      </c>
      <c r="J33" s="23">
        <v>2.0154404216375089E-2</v>
      </c>
      <c r="K33" s="23">
        <v>5.956867047822028E-2</v>
      </c>
      <c r="L33" s="23">
        <v>-4.102937297170637E-2</v>
      </c>
      <c r="M33" s="23">
        <v>1.5499332657810266E-3</v>
      </c>
      <c r="N33" s="23">
        <v>1.9625565688674907E-3</v>
      </c>
      <c r="O33" s="23">
        <v>5.9957131215951275E-2</v>
      </c>
      <c r="P33" s="23">
        <v>3.4108161455040635E-2</v>
      </c>
      <c r="Q33" s="23">
        <v>1.3414853410120949E-6</v>
      </c>
      <c r="R33" s="23">
        <v>3.2797898672971702E-6</v>
      </c>
      <c r="S33"/>
      <c r="T33"/>
      <c r="U33"/>
      <c r="V33"/>
      <c r="W33"/>
      <c r="X33"/>
      <c r="Y33"/>
      <c r="Z33"/>
      <c r="AA33"/>
      <c r="AB33"/>
      <c r="AC33"/>
      <c r="AD33"/>
      <c r="AE33"/>
      <c r="AF33"/>
      <c r="AG33"/>
      <c r="AH33"/>
      <c r="AI33"/>
      <c r="AJ33"/>
      <c r="AK33"/>
      <c r="AL33"/>
      <c r="AM33"/>
      <c r="AN33"/>
      <c r="AO33"/>
      <c r="AP33"/>
      <c r="AQ33"/>
      <c r="AR33"/>
      <c r="AS33"/>
      <c r="AT33"/>
      <c r="AU33"/>
      <c r="AV33"/>
    </row>
    <row r="34" spans="1:48" s="30" customFormat="1" ht="17.100000000000001" customHeight="1" x14ac:dyDescent="0.2">
      <c r="A34" s="31">
        <v>28</v>
      </c>
      <c r="B34" s="32" t="s">
        <v>89</v>
      </c>
      <c r="C34" s="23">
        <v>0.21757403576614276</v>
      </c>
      <c r="D34" s="23">
        <v>-3.8341262296210359</v>
      </c>
      <c r="E34" s="23">
        <v>0.53033102792883169</v>
      </c>
      <c r="F34" s="23">
        <v>0.49892193038361321</v>
      </c>
      <c r="G34" s="23">
        <v>9.2761708814823693E-2</v>
      </c>
      <c r="H34" s="23">
        <v>0.10140025733274961</v>
      </c>
      <c r="I34" s="23">
        <v>0.19866354163016714</v>
      </c>
      <c r="J34" s="23">
        <v>0.19953255664959191</v>
      </c>
      <c r="K34" s="23">
        <v>0.95709063440033448</v>
      </c>
      <c r="L34" s="23">
        <v>1.0301990331088338</v>
      </c>
      <c r="M34" s="23">
        <v>0.13219365169068475</v>
      </c>
      <c r="N34" s="23">
        <v>0.12878085477481299</v>
      </c>
      <c r="O34" s="23">
        <v>0.2024089084160291</v>
      </c>
      <c r="P34" s="23">
        <v>0.21591956973830423</v>
      </c>
      <c r="Q34" s="23">
        <v>0.66847053246958443</v>
      </c>
      <c r="R34" s="23">
        <v>0.67741409183298695</v>
      </c>
      <c r="S34"/>
      <c r="T34"/>
      <c r="U34"/>
      <c r="V34"/>
      <c r="W34"/>
      <c r="X34"/>
      <c r="Y34"/>
      <c r="Z34"/>
      <c r="AA34"/>
      <c r="AB34"/>
      <c r="AC34"/>
      <c r="AD34"/>
      <c r="AE34"/>
      <c r="AF34"/>
      <c r="AG34"/>
      <c r="AH34"/>
      <c r="AI34"/>
      <c r="AJ34"/>
      <c r="AK34"/>
      <c r="AL34"/>
      <c r="AM34"/>
      <c r="AN34"/>
      <c r="AO34"/>
      <c r="AP34"/>
      <c r="AQ34"/>
      <c r="AR34"/>
      <c r="AS34"/>
      <c r="AT34"/>
      <c r="AU34"/>
      <c r="AV34"/>
    </row>
    <row r="35" spans="1:48" s="30" customFormat="1" ht="17.100000000000001" customHeight="1" x14ac:dyDescent="0.2">
      <c r="A35" s="31">
        <v>29</v>
      </c>
      <c r="B35" s="32" t="s">
        <v>90</v>
      </c>
      <c r="C35" s="23"/>
      <c r="D35" s="23"/>
      <c r="E35" s="23">
        <v>5.2608512071149499E-2</v>
      </c>
      <c r="F35" s="23">
        <v>3.6246495408256342E-2</v>
      </c>
      <c r="G35" s="23"/>
      <c r="H35" s="23"/>
      <c r="I35" s="23">
        <v>4.1782302892793541E-2</v>
      </c>
      <c r="J35" s="23">
        <v>3.6187227726858957E-2</v>
      </c>
      <c r="K35" s="23"/>
      <c r="L35" s="23"/>
      <c r="M35" s="23">
        <v>6.6847281251262644E-4</v>
      </c>
      <c r="N35" s="23">
        <v>7.5926107172533033E-4</v>
      </c>
      <c r="O35" s="23">
        <v>9.8923626598903351E-3</v>
      </c>
      <c r="P35" s="23">
        <v>8.3942164179517977E-3</v>
      </c>
      <c r="Q35" s="23">
        <v>2.251736707856548E-3</v>
      </c>
      <c r="R35" s="23">
        <v>1.5947949747411488E-3</v>
      </c>
      <c r="S35"/>
      <c r="T35"/>
      <c r="U35"/>
      <c r="V35"/>
      <c r="W35"/>
      <c r="X35"/>
      <c r="Y35"/>
      <c r="Z35"/>
      <c r="AA35"/>
      <c r="AB35"/>
      <c r="AC35"/>
      <c r="AD35"/>
      <c r="AE35"/>
      <c r="AF35"/>
      <c r="AG35"/>
      <c r="AH35"/>
      <c r="AI35"/>
      <c r="AJ35"/>
      <c r="AK35"/>
      <c r="AL35"/>
      <c r="AM35"/>
      <c r="AN35"/>
      <c r="AO35"/>
      <c r="AP35"/>
      <c r="AQ35"/>
      <c r="AR35"/>
      <c r="AS35"/>
      <c r="AT35"/>
      <c r="AU35"/>
      <c r="AV35"/>
    </row>
    <row r="36" spans="1:48" s="30" customFormat="1" ht="17.100000000000001" customHeight="1" x14ac:dyDescent="0.2">
      <c r="A36" s="31">
        <v>30</v>
      </c>
      <c r="B36" s="32" t="s">
        <v>91</v>
      </c>
      <c r="C36" s="23">
        <v>0</v>
      </c>
      <c r="D36" s="23">
        <v>0</v>
      </c>
      <c r="E36" s="23">
        <v>0.35212841613329271</v>
      </c>
      <c r="F36" s="23">
        <v>0.3268429244980996</v>
      </c>
      <c r="G36" s="23">
        <v>0</v>
      </c>
      <c r="H36" s="23">
        <v>0</v>
      </c>
      <c r="I36" s="23">
        <v>0.16486682666884248</v>
      </c>
      <c r="J36" s="23">
        <v>0.14535036011928903</v>
      </c>
      <c r="K36" s="23">
        <v>0</v>
      </c>
      <c r="L36" s="23">
        <v>0</v>
      </c>
      <c r="M36" s="23">
        <v>2.5791139240506328E-2</v>
      </c>
      <c r="N36" s="23">
        <v>2.0112753635752673E-2</v>
      </c>
      <c r="O36" s="23">
        <v>0.12725450901803606</v>
      </c>
      <c r="P36" s="23">
        <v>0.14607033686471665</v>
      </c>
      <c r="Q36" s="23">
        <v>0.11147902869757174</v>
      </c>
      <c r="R36" s="23">
        <v>9.0197692668355742E-2</v>
      </c>
      <c r="S36"/>
      <c r="T36"/>
      <c r="U36"/>
      <c r="V36"/>
      <c r="W36"/>
      <c r="X36"/>
      <c r="Y36"/>
      <c r="Z36"/>
      <c r="AA36"/>
      <c r="AB36"/>
      <c r="AC36"/>
      <c r="AD36"/>
      <c r="AE36"/>
      <c r="AF36"/>
      <c r="AG36"/>
      <c r="AH36"/>
      <c r="AI36"/>
      <c r="AJ36"/>
      <c r="AK36"/>
      <c r="AL36"/>
      <c r="AM36"/>
      <c r="AN36"/>
      <c r="AO36"/>
      <c r="AP36"/>
      <c r="AQ36"/>
      <c r="AR36"/>
      <c r="AS36"/>
      <c r="AT36"/>
      <c r="AU36"/>
      <c r="AV36"/>
    </row>
    <row r="37" spans="1:48" ht="17.100000000000001" customHeight="1" x14ac:dyDescent="0.2">
      <c r="A37" s="16">
        <v>31</v>
      </c>
      <c r="B37" s="28" t="s">
        <v>92</v>
      </c>
      <c r="C37" s="14">
        <v>135905.30124</v>
      </c>
      <c r="D37" s="14">
        <v>131556.67499999999</v>
      </c>
      <c r="E37" s="14">
        <v>179763.106</v>
      </c>
      <c r="F37" s="14">
        <v>193418.111</v>
      </c>
      <c r="G37" s="14">
        <v>622494.14305999991</v>
      </c>
      <c r="H37" s="14">
        <v>1067879.22062</v>
      </c>
      <c r="I37" s="14">
        <v>797240.26853999996</v>
      </c>
      <c r="J37" s="14">
        <v>873099.26717000001</v>
      </c>
      <c r="K37" s="14">
        <v>21666.29018</v>
      </c>
      <c r="L37" s="14">
        <v>19439.868449999998</v>
      </c>
      <c r="M37" s="14">
        <v>346896.77903999999</v>
      </c>
      <c r="N37" s="14">
        <v>346953.80783999996</v>
      </c>
      <c r="O37" s="14">
        <v>190068.05763</v>
      </c>
      <c r="P37" s="14">
        <v>127125.61031</v>
      </c>
      <c r="Q37" s="14">
        <v>84208.429080000002</v>
      </c>
      <c r="R37" s="14">
        <v>84568.675480000005</v>
      </c>
    </row>
    <row r="38" spans="1:48" ht="17.100000000000001" customHeight="1" x14ac:dyDescent="0.2">
      <c r="A38" s="16">
        <v>32</v>
      </c>
      <c r="B38" s="28" t="s">
        <v>146</v>
      </c>
      <c r="C38" s="14">
        <v>135905.30124</v>
      </c>
      <c r="D38" s="14">
        <v>131556.67390999998</v>
      </c>
      <c r="E38" s="14">
        <v>179763.106</v>
      </c>
      <c r="F38" s="14">
        <v>193418.111</v>
      </c>
      <c r="G38" s="14">
        <v>555773.30134000001</v>
      </c>
      <c r="H38" s="14">
        <v>685944.70262999996</v>
      </c>
      <c r="I38" s="14">
        <v>652148.99254000001</v>
      </c>
      <c r="J38" s="14">
        <v>728008.26717000001</v>
      </c>
      <c r="K38" s="14">
        <v>21666.29018</v>
      </c>
      <c r="L38" s="14">
        <v>19439.868449999998</v>
      </c>
      <c r="M38" s="14">
        <v>346896.77903999999</v>
      </c>
      <c r="N38" s="14">
        <v>346953.80783999996</v>
      </c>
      <c r="O38" s="14">
        <v>162101.99262999999</v>
      </c>
      <c r="P38" s="14">
        <v>103155.16731</v>
      </c>
      <c r="Q38" s="14">
        <v>83400.486080000002</v>
      </c>
      <c r="R38" s="14">
        <v>84568.675480000005</v>
      </c>
    </row>
    <row r="39" spans="1:48" ht="17.100000000000001" customHeight="1" x14ac:dyDescent="0.2">
      <c r="A39" s="16">
        <v>33</v>
      </c>
      <c r="B39" s="28" t="s">
        <v>147</v>
      </c>
      <c r="C39" s="14"/>
      <c r="D39" s="14">
        <v>-2779.0466800000004</v>
      </c>
      <c r="E39" s="14"/>
      <c r="F39" s="14"/>
      <c r="G39" s="14">
        <v>807.30200000000002</v>
      </c>
      <c r="H39" s="14">
        <v>346934.51799000002</v>
      </c>
      <c r="I39" s="14"/>
      <c r="J39" s="14"/>
      <c r="K39" s="14"/>
      <c r="L39" s="14"/>
      <c r="M39" s="14"/>
      <c r="N39" s="14"/>
      <c r="O39" s="14"/>
      <c r="P39" s="14"/>
      <c r="Q39" s="14"/>
      <c r="R39" s="14"/>
    </row>
    <row r="40" spans="1:48" ht="17.100000000000001" customHeight="1" x14ac:dyDescent="0.2">
      <c r="A40" s="16">
        <v>34</v>
      </c>
      <c r="B40" s="28" t="s">
        <v>148</v>
      </c>
      <c r="C40" s="14"/>
      <c r="D40" s="14"/>
      <c r="E40" s="14"/>
      <c r="F40" s="14"/>
      <c r="G40" s="14">
        <v>65913.539659999995</v>
      </c>
      <c r="H40" s="14">
        <v>35000</v>
      </c>
      <c r="I40" s="14">
        <v>145091.27600000001</v>
      </c>
      <c r="J40" s="14">
        <v>145091</v>
      </c>
      <c r="K40" s="14"/>
      <c r="L40" s="14"/>
      <c r="M40" s="14"/>
      <c r="N40" s="14"/>
      <c r="O40" s="14">
        <v>27966.064999999999</v>
      </c>
      <c r="P40" s="14">
        <v>23970.442999999999</v>
      </c>
      <c r="Q40" s="14">
        <v>807.94299999999998</v>
      </c>
      <c r="R40" s="14"/>
    </row>
    <row r="41" spans="1:48" s="30" customFormat="1" ht="17.100000000000001" customHeight="1" x14ac:dyDescent="0.2">
      <c r="A41" s="31">
        <v>35</v>
      </c>
      <c r="B41" s="32" t="s">
        <v>93</v>
      </c>
      <c r="C41" s="23">
        <v>0.19584880629022922</v>
      </c>
      <c r="D41" s="23">
        <v>0.7945013698447988</v>
      </c>
      <c r="E41" s="23">
        <v>0.55483151985996315</v>
      </c>
      <c r="F41" s="23">
        <v>0.5643110904646923</v>
      </c>
      <c r="G41" s="23">
        <v>0.33567288355361508</v>
      </c>
      <c r="H41" s="23">
        <v>0.64699548617990088</v>
      </c>
      <c r="I41" s="23">
        <v>0.17805245328882252</v>
      </c>
      <c r="J41" s="23">
        <v>0.18610077729174287</v>
      </c>
      <c r="K41" s="23">
        <v>0.15178319634762943</v>
      </c>
      <c r="L41" s="23">
        <v>0.13683261833450625</v>
      </c>
      <c r="M41" s="23">
        <v>1.3302041430961351</v>
      </c>
      <c r="N41" s="23">
        <v>1.4023628114460578</v>
      </c>
      <c r="O41" s="23">
        <v>0.2154077248946262</v>
      </c>
      <c r="P41" s="23">
        <v>0.14168574896376726</v>
      </c>
      <c r="Q41" s="23">
        <v>0.1433157727496942</v>
      </c>
      <c r="R41" s="23">
        <v>0.12468682473585897</v>
      </c>
      <c r="S41"/>
      <c r="T41"/>
      <c r="U41"/>
      <c r="V41"/>
      <c r="W41"/>
      <c r="X41"/>
      <c r="Y41"/>
      <c r="Z41"/>
      <c r="AA41"/>
      <c r="AB41"/>
      <c r="AC41"/>
      <c r="AD41"/>
      <c r="AE41"/>
      <c r="AF41"/>
      <c r="AG41"/>
      <c r="AH41"/>
      <c r="AI41"/>
      <c r="AJ41"/>
      <c r="AK41"/>
      <c r="AL41"/>
      <c r="AM41"/>
      <c r="AN41"/>
      <c r="AO41"/>
      <c r="AP41"/>
      <c r="AQ41"/>
      <c r="AR41"/>
      <c r="AS41"/>
      <c r="AT41"/>
      <c r="AU41"/>
      <c r="AV41"/>
    </row>
    <row r="42" spans="1:48" s="30" customFormat="1" ht="17.100000000000001" customHeight="1" x14ac:dyDescent="0.2">
      <c r="A42" s="31">
        <v>36</v>
      </c>
      <c r="B42" s="32" t="s">
        <v>94</v>
      </c>
      <c r="C42" s="23">
        <v>0.19584880629022922</v>
      </c>
      <c r="D42" s="23">
        <v>0.77771805375590297</v>
      </c>
      <c r="E42" s="23">
        <v>0.55483151985996315</v>
      </c>
      <c r="F42" s="23">
        <v>0.5643110904646923</v>
      </c>
      <c r="G42" s="23">
        <v>0.30012975726125168</v>
      </c>
      <c r="H42" s="23">
        <v>0.62579005247631292</v>
      </c>
      <c r="I42" s="23">
        <v>0.14564834794939246</v>
      </c>
      <c r="J42" s="23">
        <v>0.15517468573109239</v>
      </c>
      <c r="K42" s="23">
        <v>0.15178319634762943</v>
      </c>
      <c r="L42" s="23">
        <v>0.13683261833450625</v>
      </c>
      <c r="M42" s="23">
        <v>1.3302041430961351</v>
      </c>
      <c r="N42" s="23">
        <v>1.4023628114460578</v>
      </c>
      <c r="O42" s="23">
        <v>0.18371325444535067</v>
      </c>
      <c r="P42" s="23">
        <v>0.11496988768950178</v>
      </c>
      <c r="Q42" s="23">
        <v>0.14194072067179944</v>
      </c>
      <c r="R42" s="23">
        <v>0.12468682473585897</v>
      </c>
      <c r="S42"/>
      <c r="T42"/>
      <c r="U42"/>
      <c r="V42"/>
      <c r="W42"/>
      <c r="X42"/>
      <c r="Y42"/>
      <c r="Z42"/>
      <c r="AA42"/>
      <c r="AB42"/>
      <c r="AC42"/>
      <c r="AD42"/>
      <c r="AE42"/>
      <c r="AF42"/>
      <c r="AG42"/>
      <c r="AH42"/>
      <c r="AI42"/>
      <c r="AJ42"/>
      <c r="AK42"/>
      <c r="AL42"/>
      <c r="AM42"/>
      <c r="AN42"/>
      <c r="AO42"/>
      <c r="AP42"/>
      <c r="AQ42"/>
      <c r="AR42"/>
      <c r="AS42"/>
      <c r="AT42"/>
      <c r="AU42"/>
      <c r="AV42"/>
    </row>
    <row r="43" spans="1:48" s="30" customFormat="1" ht="17.100000000000001" customHeight="1" x14ac:dyDescent="0.2">
      <c r="A43" s="31">
        <v>37</v>
      </c>
      <c r="B43" s="32" t="s">
        <v>95</v>
      </c>
      <c r="C43" s="23">
        <v>0.19584880629022922</v>
      </c>
      <c r="D43" s="23">
        <v>0.79450136326203513</v>
      </c>
      <c r="E43" s="23">
        <v>0.55483151985996315</v>
      </c>
      <c r="F43" s="23">
        <v>0.5643110904646923</v>
      </c>
      <c r="G43" s="23">
        <v>0.2996944288436918</v>
      </c>
      <c r="H43" s="23">
        <v>0.4155929975985081</v>
      </c>
      <c r="I43" s="23">
        <v>0.14564834794939246</v>
      </c>
      <c r="J43" s="23">
        <v>0.15517468573109239</v>
      </c>
      <c r="K43" s="23">
        <v>0.15178319634762943</v>
      </c>
      <c r="L43" s="23">
        <v>0.13683261833450625</v>
      </c>
      <c r="M43" s="23">
        <v>1.3302041430961351</v>
      </c>
      <c r="N43" s="23">
        <v>1.4023628114460578</v>
      </c>
      <c r="O43" s="23">
        <v>0.18371325444535067</v>
      </c>
      <c r="P43" s="23">
        <v>0.11496988768950178</v>
      </c>
      <c r="Q43" s="23">
        <v>0.14194072067179944</v>
      </c>
      <c r="R43" s="23">
        <v>0.12468682473585897</v>
      </c>
      <c r="S43"/>
      <c r="T43"/>
      <c r="U43"/>
      <c r="V43"/>
      <c r="W43"/>
      <c r="X43"/>
      <c r="Y43"/>
      <c r="Z43"/>
      <c r="AA43"/>
      <c r="AB43"/>
      <c r="AC43"/>
      <c r="AD43"/>
      <c r="AE43"/>
      <c r="AF43"/>
      <c r="AG43"/>
      <c r="AH43"/>
      <c r="AI43"/>
      <c r="AJ43"/>
      <c r="AK43"/>
      <c r="AL43"/>
      <c r="AM43"/>
      <c r="AN43"/>
      <c r="AO43"/>
      <c r="AP43"/>
      <c r="AQ43"/>
      <c r="AR43"/>
      <c r="AS43"/>
      <c r="AT43"/>
      <c r="AU43"/>
      <c r="AV43"/>
    </row>
    <row r="44" spans="1:48" ht="17.100000000000001" customHeight="1" x14ac:dyDescent="0.2">
      <c r="A44" s="16">
        <v>38</v>
      </c>
      <c r="B44" s="28" t="s">
        <v>149</v>
      </c>
      <c r="C44" s="14">
        <v>693929.68900000001</v>
      </c>
      <c r="D44" s="14">
        <v>165583.94987499999</v>
      </c>
      <c r="E44" s="14">
        <v>323995.84299999999</v>
      </c>
      <c r="F44" s="14">
        <v>342750.859</v>
      </c>
      <c r="G44" s="14">
        <v>1854466.5761199999</v>
      </c>
      <c r="H44" s="14">
        <v>1650520.35668</v>
      </c>
      <c r="I44" s="14">
        <v>4477558.4599599997</v>
      </c>
      <c r="J44" s="14">
        <v>4691540.1422600001</v>
      </c>
      <c r="K44" s="14">
        <v>142744.98561999999</v>
      </c>
      <c r="L44" s="14">
        <v>142070.42653</v>
      </c>
      <c r="M44" s="14">
        <v>260784.61778999999</v>
      </c>
      <c r="N44" s="14">
        <v>247406.59479</v>
      </c>
      <c r="O44" s="14">
        <v>882364.16648000001</v>
      </c>
      <c r="P44" s="14">
        <v>897236.39278999995</v>
      </c>
      <c r="Q44" s="14">
        <v>587572.65487500001</v>
      </c>
      <c r="R44" s="14">
        <v>678248.68953999993</v>
      </c>
    </row>
    <row r="45" spans="1:48" ht="17.100000000000001" customHeight="1" x14ac:dyDescent="0.2">
      <c r="A45" s="16">
        <v>39</v>
      </c>
      <c r="B45" s="28" t="s">
        <v>96</v>
      </c>
      <c r="C45" s="14">
        <v>676226.96799999999</v>
      </c>
      <c r="D45" s="14">
        <v>153563.60500000001</v>
      </c>
      <c r="E45" s="14">
        <v>264470.44300000003</v>
      </c>
      <c r="F45" s="14">
        <v>283225.45899999997</v>
      </c>
      <c r="G45" s="14">
        <v>1588048.87</v>
      </c>
      <c r="H45" s="14">
        <v>1342695.8024800001</v>
      </c>
      <c r="I45" s="14">
        <v>4089785.3349600001</v>
      </c>
      <c r="J45" s="14">
        <v>4258309.12794</v>
      </c>
      <c r="K45" s="14">
        <v>21034.948120000001</v>
      </c>
      <c r="L45" s="14">
        <v>24996.514030000002</v>
      </c>
      <c r="M45" s="14">
        <v>237257.62953999999</v>
      </c>
      <c r="N45" s="14">
        <v>219560.34039</v>
      </c>
      <c r="O45" s="14">
        <v>784566.28203999996</v>
      </c>
      <c r="P45" s="14">
        <v>794775.51297000004</v>
      </c>
      <c r="Q45" s="14">
        <v>566876.05799999996</v>
      </c>
      <c r="R45" s="14">
        <v>655894.67535000003</v>
      </c>
    </row>
    <row r="46" spans="1:48" ht="17.100000000000001" customHeight="1" x14ac:dyDescent="0.2">
      <c r="A46" s="16">
        <v>40</v>
      </c>
      <c r="B46" s="28" t="s">
        <v>97</v>
      </c>
      <c r="C46" s="14"/>
      <c r="D46" s="14"/>
      <c r="E46" s="14"/>
      <c r="F46" s="14"/>
      <c r="G46" s="14">
        <v>73.061999999999998</v>
      </c>
      <c r="H46" s="14">
        <v>593.53181000000006</v>
      </c>
      <c r="I46" s="14"/>
      <c r="J46" s="14"/>
      <c r="K46" s="14"/>
      <c r="L46" s="14"/>
      <c r="M46" s="14"/>
      <c r="N46" s="14"/>
      <c r="O46" s="14"/>
      <c r="P46" s="14"/>
      <c r="Q46" s="14"/>
      <c r="R46" s="14">
        <v>2.3599399999999999</v>
      </c>
    </row>
    <row r="47" spans="1:48" ht="17.100000000000001" customHeight="1" x14ac:dyDescent="0.2">
      <c r="A47" s="16">
        <v>41</v>
      </c>
      <c r="B47" s="28" t="s">
        <v>98</v>
      </c>
      <c r="C47" s="14">
        <v>11280.95</v>
      </c>
      <c r="D47" s="14">
        <v>7698.0088750000004</v>
      </c>
      <c r="E47" s="14">
        <v>59525.4</v>
      </c>
      <c r="F47" s="14">
        <v>59525.4</v>
      </c>
      <c r="G47" s="14">
        <v>246515.375</v>
      </c>
      <c r="H47" s="14">
        <v>294617.77100000001</v>
      </c>
      <c r="I47" s="14">
        <v>387773.125</v>
      </c>
      <c r="J47" s="14">
        <v>399579.625</v>
      </c>
      <c r="K47" s="14">
        <v>121710.03750000001</v>
      </c>
      <c r="L47" s="14">
        <v>117073.91250000001</v>
      </c>
      <c r="M47" s="14">
        <v>23526.988249999999</v>
      </c>
      <c r="N47" s="14">
        <v>27846.254399999998</v>
      </c>
      <c r="O47" s="14">
        <v>97797.884439999994</v>
      </c>
      <c r="P47" s="14">
        <v>102460.87981999999</v>
      </c>
      <c r="Q47" s="14">
        <v>20216.291874999999</v>
      </c>
      <c r="R47" s="14">
        <v>20931.641250000001</v>
      </c>
    </row>
    <row r="48" spans="1:48" ht="17.100000000000001" customHeight="1" x14ac:dyDescent="0.2">
      <c r="A48" s="26">
        <v>42</v>
      </c>
      <c r="B48" s="29" t="s">
        <v>99</v>
      </c>
      <c r="C48" s="14">
        <v>6421.7709999999997</v>
      </c>
      <c r="D48" s="14">
        <v>4322.3360000000002</v>
      </c>
      <c r="E48" s="14"/>
      <c r="F48" s="14"/>
      <c r="G48" s="14">
        <v>19829.269120000001</v>
      </c>
      <c r="H48" s="14">
        <v>12613.251390000001</v>
      </c>
      <c r="I48" s="14"/>
      <c r="J48" s="14">
        <v>33651.389320000002</v>
      </c>
      <c r="K48" s="14"/>
      <c r="L48" s="14"/>
      <c r="M48" s="14"/>
      <c r="N48" s="14"/>
      <c r="O48" s="14"/>
      <c r="P48" s="14"/>
      <c r="Q48" s="14">
        <v>480.30500000000001</v>
      </c>
      <c r="R48" s="14">
        <v>1420.0129999999999</v>
      </c>
    </row>
    <row r="50" spans="1:2" x14ac:dyDescent="0.2">
      <c r="A50" s="24" t="s">
        <v>150</v>
      </c>
    </row>
    <row r="52" spans="1:2" ht="15" customHeight="1" x14ac:dyDescent="0.25">
      <c r="B52" s="38" t="s">
        <v>158</v>
      </c>
    </row>
    <row r="53" spans="1:2" ht="39" customHeight="1" x14ac:dyDescent="0.2">
      <c r="B53" s="37" t="s">
        <v>160</v>
      </c>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V53"/>
  <sheetViews>
    <sheetView showGridLines="0" tabSelected="1" topLeftCell="B1" zoomScale="85" zoomScaleNormal="85" workbookViewId="0">
      <pane xSplit="1" topLeftCell="C1" activePane="topRight" state="frozen"/>
      <selection activeCell="B1" sqref="B1"/>
      <selection pane="topRight" activeCell="B1" sqref="B1"/>
    </sheetView>
  </sheetViews>
  <sheetFormatPr defaultRowHeight="14.25" x14ac:dyDescent="0.2"/>
  <cols>
    <col min="1" max="1" width="75.625" hidden="1" customWidth="1"/>
    <col min="2" max="2" width="75.625" customWidth="1"/>
    <col min="3" max="48" width="14.75" customWidth="1"/>
  </cols>
  <sheetData>
    <row r="1" spans="1:18" ht="39" customHeight="1" x14ac:dyDescent="0.2">
      <c r="B1" s="11" t="s">
        <v>100</v>
      </c>
    </row>
    <row r="2" spans="1:18" ht="34.5" customHeight="1" x14ac:dyDescent="0.2">
      <c r="B2" s="12" t="s">
        <v>101</v>
      </c>
    </row>
    <row r="3" spans="1:18" ht="15" x14ac:dyDescent="0.25">
      <c r="B3" s="27" t="s">
        <v>55</v>
      </c>
    </row>
    <row r="4" spans="1:18" x14ac:dyDescent="0.2">
      <c r="A4" s="18" t="s">
        <v>55</v>
      </c>
      <c r="B4" s="20"/>
      <c r="C4" s="19" t="s">
        <v>103</v>
      </c>
      <c r="D4" s="19" t="s">
        <v>102</v>
      </c>
      <c r="E4" s="20"/>
      <c r="F4" s="20"/>
      <c r="G4" s="20"/>
      <c r="H4" s="20"/>
      <c r="I4" s="20"/>
      <c r="J4" s="20"/>
      <c r="K4" s="20"/>
      <c r="L4" s="20"/>
      <c r="M4" s="20"/>
      <c r="N4" s="20"/>
      <c r="O4" s="20"/>
      <c r="P4" s="20"/>
      <c r="Q4" s="20"/>
      <c r="R4" s="20"/>
    </row>
    <row r="5" spans="1:18" ht="38.25" x14ac:dyDescent="0.2">
      <c r="A5" s="16"/>
      <c r="B5" s="16"/>
      <c r="C5" s="21" t="s">
        <v>4</v>
      </c>
      <c r="D5" s="21"/>
      <c r="E5" s="21" t="s">
        <v>46</v>
      </c>
      <c r="F5" s="21"/>
      <c r="G5" s="21" t="s">
        <v>47</v>
      </c>
      <c r="H5" s="21"/>
      <c r="I5" s="21" t="s">
        <v>48</v>
      </c>
      <c r="J5" s="21"/>
      <c r="K5" s="21" t="s">
        <v>152</v>
      </c>
      <c r="L5" s="21"/>
      <c r="M5" s="21" t="s">
        <v>49</v>
      </c>
      <c r="N5" s="21"/>
      <c r="O5" s="21" t="s">
        <v>50</v>
      </c>
      <c r="P5" s="21"/>
      <c r="Q5" s="21" t="s">
        <v>51</v>
      </c>
      <c r="R5" s="21"/>
    </row>
    <row r="6" spans="1:18" ht="17.100000000000001" customHeight="1" x14ac:dyDescent="0.2">
      <c r="A6" s="15" t="s">
        <v>0</v>
      </c>
      <c r="B6" s="15" t="s">
        <v>154</v>
      </c>
      <c r="C6" s="22">
        <v>42004</v>
      </c>
      <c r="D6" s="22">
        <v>42369</v>
      </c>
      <c r="E6" s="22">
        <v>42004</v>
      </c>
      <c r="F6" s="22">
        <v>42369</v>
      </c>
      <c r="G6" s="22">
        <v>42004</v>
      </c>
      <c r="H6" s="22">
        <v>42369</v>
      </c>
      <c r="I6" s="22">
        <v>42004</v>
      </c>
      <c r="J6" s="22">
        <v>42369</v>
      </c>
      <c r="K6" s="25">
        <v>42004</v>
      </c>
      <c r="L6" s="25">
        <v>42369</v>
      </c>
      <c r="M6" s="17">
        <v>42004</v>
      </c>
      <c r="N6" s="17">
        <v>42369</v>
      </c>
      <c r="O6" s="17">
        <v>42004</v>
      </c>
      <c r="P6" s="17">
        <v>42369</v>
      </c>
      <c r="Q6" s="17">
        <v>42004</v>
      </c>
      <c r="R6" s="17">
        <v>42369</v>
      </c>
    </row>
    <row r="7" spans="1:18" ht="17.100000000000001" customHeight="1" x14ac:dyDescent="0.2">
      <c r="A7" s="16">
        <v>1</v>
      </c>
      <c r="B7" s="28" t="s">
        <v>104</v>
      </c>
      <c r="C7" s="14">
        <v>7500.4403599999996</v>
      </c>
      <c r="D7" s="14">
        <v>3047.8712999999971</v>
      </c>
      <c r="E7" s="14">
        <v>22994</v>
      </c>
      <c r="F7" s="14">
        <v>24169.465</v>
      </c>
      <c r="G7" s="14">
        <v>160008</v>
      </c>
      <c r="H7" s="14">
        <v>168211.212</v>
      </c>
      <c r="I7" s="14">
        <v>215516.53</v>
      </c>
      <c r="J7" s="14">
        <v>222100.375</v>
      </c>
      <c r="K7" s="14">
        <v>-38</v>
      </c>
      <c r="L7" s="14">
        <v>-45.274000000000001</v>
      </c>
      <c r="M7" s="14">
        <v>51730</v>
      </c>
      <c r="N7" s="14">
        <v>75262.938999999998</v>
      </c>
      <c r="O7" s="14">
        <v>55605</v>
      </c>
      <c r="P7" s="14">
        <v>58485.697</v>
      </c>
      <c r="Q7" s="14">
        <v>4109.3</v>
      </c>
      <c r="R7" s="14">
        <v>1784.2760000000001</v>
      </c>
    </row>
    <row r="8" spans="1:18" ht="17.100000000000001" customHeight="1" x14ac:dyDescent="0.2">
      <c r="A8" s="16">
        <v>2</v>
      </c>
      <c r="B8" s="28" t="s">
        <v>105</v>
      </c>
      <c r="C8" s="14">
        <v>75.545270000000485</v>
      </c>
      <c r="D8" s="14">
        <v>-2771.9351799999999</v>
      </c>
      <c r="E8" s="14">
        <v>14253</v>
      </c>
      <c r="F8" s="14">
        <v>12103.038</v>
      </c>
      <c r="G8" s="14">
        <v>-1180</v>
      </c>
      <c r="H8" s="14">
        <v>-925.47299999999996</v>
      </c>
      <c r="I8" s="14">
        <v>28173.86</v>
      </c>
      <c r="J8" s="14">
        <v>21392.092000000001</v>
      </c>
      <c r="K8" s="14">
        <v>13958</v>
      </c>
      <c r="L8" s="14">
        <v>14496.963</v>
      </c>
      <c r="M8" s="14">
        <v>-32394</v>
      </c>
      <c r="N8" s="14">
        <v>-43361.368000000002</v>
      </c>
      <c r="O8" s="14">
        <v>17340</v>
      </c>
      <c r="P8" s="14">
        <v>16744.945</v>
      </c>
      <c r="Q8" s="14">
        <v>720</v>
      </c>
      <c r="R8" s="14">
        <v>903.24300000000005</v>
      </c>
    </row>
    <row r="9" spans="1:18" ht="17.100000000000001" customHeight="1" x14ac:dyDescent="0.2">
      <c r="A9" s="16">
        <v>3</v>
      </c>
      <c r="B9" s="28" t="s">
        <v>106</v>
      </c>
      <c r="C9" s="14">
        <v>4558.6949100000002</v>
      </c>
      <c r="D9" s="14">
        <v>1872.6637700000001</v>
      </c>
      <c r="E9" s="14">
        <v>16061</v>
      </c>
      <c r="F9" s="14">
        <v>14865.234</v>
      </c>
      <c r="G9" s="14">
        <v>2651</v>
      </c>
      <c r="H9" s="14">
        <v>2847.2080000000001</v>
      </c>
      <c r="I9" s="14">
        <v>97653.86</v>
      </c>
      <c r="J9" s="14">
        <v>98876.221999999994</v>
      </c>
      <c r="K9" s="14">
        <v>72217</v>
      </c>
      <c r="L9" s="14">
        <v>79776.710000000006</v>
      </c>
      <c r="M9" s="14">
        <v>7696</v>
      </c>
      <c r="N9" s="14">
        <v>6459.942</v>
      </c>
      <c r="O9" s="14">
        <v>43449</v>
      </c>
      <c r="P9" s="14">
        <v>44696.542000000001</v>
      </c>
      <c r="Q9" s="14">
        <v>765</v>
      </c>
      <c r="R9" s="14">
        <v>956.03800000000001</v>
      </c>
    </row>
    <row r="10" spans="1:18" ht="17.100000000000001" customHeight="1" x14ac:dyDescent="0.2">
      <c r="A10" s="16">
        <v>4</v>
      </c>
      <c r="B10" s="28" t="s">
        <v>107</v>
      </c>
      <c r="C10" s="14">
        <v>4483.1496399999996</v>
      </c>
      <c r="D10" s="14">
        <v>4644.5989500000005</v>
      </c>
      <c r="E10" s="14">
        <v>1808</v>
      </c>
      <c r="F10" s="14">
        <v>2762.1959999999999</v>
      </c>
      <c r="G10" s="14">
        <v>3831</v>
      </c>
      <c r="H10" s="14">
        <v>3772.681</v>
      </c>
      <c r="I10" s="14">
        <v>69480</v>
      </c>
      <c r="J10" s="14">
        <v>77484.13</v>
      </c>
      <c r="K10" s="14">
        <v>58259</v>
      </c>
      <c r="L10" s="14">
        <v>65279.747000000003</v>
      </c>
      <c r="M10" s="14">
        <v>40090</v>
      </c>
      <c r="N10" s="14">
        <v>49821.31</v>
      </c>
      <c r="O10" s="14">
        <v>26109</v>
      </c>
      <c r="P10" s="14">
        <v>27951.597000000002</v>
      </c>
      <c r="Q10" s="14">
        <v>45</v>
      </c>
      <c r="R10" s="14">
        <v>52.795000000000002</v>
      </c>
    </row>
    <row r="11" spans="1:18" ht="17.100000000000001" customHeight="1" x14ac:dyDescent="0.2">
      <c r="A11" s="16">
        <v>5</v>
      </c>
      <c r="B11" s="28" t="s">
        <v>108</v>
      </c>
      <c r="C11" s="14">
        <v>870.54200000000003</v>
      </c>
      <c r="D11" s="14">
        <v>-307.04090000000002</v>
      </c>
      <c r="E11" s="14"/>
      <c r="F11" s="14"/>
      <c r="G11" s="14">
        <v>4611</v>
      </c>
      <c r="H11" s="14">
        <v>3182.5569999999998</v>
      </c>
      <c r="I11" s="14">
        <v>5640.72</v>
      </c>
      <c r="J11" s="14">
        <v>4051.8380000000002</v>
      </c>
      <c r="K11" s="14">
        <v>1</v>
      </c>
      <c r="L11" s="14">
        <v>203.44300000000001</v>
      </c>
      <c r="M11" s="14">
        <v>3281</v>
      </c>
      <c r="N11" s="14">
        <v>-1886.1690000000001</v>
      </c>
      <c r="O11" s="14">
        <v>1</v>
      </c>
      <c r="P11" s="14">
        <v>67.055000000000007</v>
      </c>
      <c r="Q11" s="14">
        <v>-102</v>
      </c>
      <c r="R11" s="14">
        <v>-569.06799999999998</v>
      </c>
    </row>
    <row r="12" spans="1:18" ht="17.100000000000001" customHeight="1" x14ac:dyDescent="0.2">
      <c r="A12" s="16">
        <v>6</v>
      </c>
      <c r="B12" s="28" t="s">
        <v>109</v>
      </c>
      <c r="C12" s="14">
        <v>5.1181700000000001</v>
      </c>
      <c r="D12" s="14">
        <v>347.65255999999999</v>
      </c>
      <c r="E12" s="14">
        <v>635</v>
      </c>
      <c r="F12" s="14">
        <v>1695.7929999999999</v>
      </c>
      <c r="G12" s="14">
        <v>49</v>
      </c>
      <c r="H12" s="14">
        <v>59.088000000000001</v>
      </c>
      <c r="I12" s="14">
        <v>8948.5400000000009</v>
      </c>
      <c r="J12" s="14">
        <v>4467.8370000000004</v>
      </c>
      <c r="K12" s="14">
        <v>67212</v>
      </c>
      <c r="L12" s="14">
        <v>74036.451000000001</v>
      </c>
      <c r="M12" s="14">
        <v>1</v>
      </c>
      <c r="N12" s="14">
        <v>0.95899999999999996</v>
      </c>
      <c r="O12" s="14">
        <v>15</v>
      </c>
      <c r="P12" s="14">
        <v>100.34</v>
      </c>
      <c r="Q12" s="14">
        <v>8911.2999999999993</v>
      </c>
      <c r="R12" s="14">
        <v>10916.257</v>
      </c>
    </row>
    <row r="13" spans="1:18" ht="17.100000000000001" customHeight="1" x14ac:dyDescent="0.2">
      <c r="A13" s="16">
        <v>7</v>
      </c>
      <c r="B13" s="28" t="s">
        <v>110</v>
      </c>
      <c r="C13" s="14">
        <v>8451.6457999999984</v>
      </c>
      <c r="D13" s="14">
        <v>316.54777999999635</v>
      </c>
      <c r="E13" s="14">
        <v>37882</v>
      </c>
      <c r="F13" s="14">
        <v>37968.296000000002</v>
      </c>
      <c r="G13" s="14">
        <v>163488</v>
      </c>
      <c r="H13" s="14">
        <v>170527.38399999999</v>
      </c>
      <c r="I13" s="14">
        <v>258279.65</v>
      </c>
      <c r="J13" s="14">
        <v>252012.14199999999</v>
      </c>
      <c r="K13" s="14">
        <v>81133</v>
      </c>
      <c r="L13" s="14">
        <v>88691.582999999999</v>
      </c>
      <c r="M13" s="14">
        <v>22618</v>
      </c>
      <c r="N13" s="14">
        <v>30016.361000000001</v>
      </c>
      <c r="O13" s="14">
        <v>72961</v>
      </c>
      <c r="P13" s="14">
        <v>75398.036999999997</v>
      </c>
      <c r="Q13" s="14">
        <v>13638.6</v>
      </c>
      <c r="R13" s="14">
        <v>13034.708000000001</v>
      </c>
    </row>
    <row r="14" spans="1:18" ht="17.100000000000001" customHeight="1" x14ac:dyDescent="0.2">
      <c r="A14" s="16">
        <v>8</v>
      </c>
      <c r="B14" s="28" t="s">
        <v>111</v>
      </c>
      <c r="C14" s="14">
        <v>2130.4029700000001</v>
      </c>
      <c r="D14" s="14">
        <v>2012.6253800000002</v>
      </c>
      <c r="E14" s="14">
        <v>20090</v>
      </c>
      <c r="F14" s="14">
        <v>20677.571</v>
      </c>
      <c r="G14" s="14">
        <v>19737</v>
      </c>
      <c r="H14" s="14">
        <v>22855.218000000001</v>
      </c>
      <c r="I14" s="14">
        <v>52069.49</v>
      </c>
      <c r="J14" s="14">
        <v>50284.627</v>
      </c>
      <c r="K14" s="14">
        <v>77949</v>
      </c>
      <c r="L14" s="14">
        <v>91128.760999999999</v>
      </c>
      <c r="M14" s="14">
        <v>4190</v>
      </c>
      <c r="N14" s="14">
        <v>4918.1899999999996</v>
      </c>
      <c r="O14" s="14">
        <v>20316</v>
      </c>
      <c r="P14" s="14">
        <v>23498.262999999999</v>
      </c>
      <c r="Q14" s="14">
        <v>9442.1</v>
      </c>
      <c r="R14" s="14">
        <v>9193.0149999999994</v>
      </c>
    </row>
    <row r="15" spans="1:18" ht="17.100000000000001" customHeight="1" x14ac:dyDescent="0.2">
      <c r="A15" s="16">
        <v>9</v>
      </c>
      <c r="B15" s="28" t="s">
        <v>112</v>
      </c>
      <c r="C15" s="14"/>
      <c r="D15" s="14"/>
      <c r="E15" s="14">
        <v>715</v>
      </c>
      <c r="F15" s="14">
        <v>148.71799999999999</v>
      </c>
      <c r="G15" s="14"/>
      <c r="H15" s="14"/>
      <c r="I15" s="14">
        <v>5908.74</v>
      </c>
      <c r="J15" s="14">
        <v>40138.953000000001</v>
      </c>
      <c r="K15" s="14"/>
      <c r="L15" s="14">
        <v>-7.8E-2</v>
      </c>
      <c r="M15" s="14">
        <v>150</v>
      </c>
      <c r="N15" s="14">
        <v>-210.083</v>
      </c>
      <c r="O15" s="14">
        <v>4890</v>
      </c>
      <c r="P15" s="14">
        <v>1232.8409999999999</v>
      </c>
      <c r="Q15" s="14">
        <v>31.1</v>
      </c>
      <c r="R15" s="14">
        <v>-5.9610000000000003</v>
      </c>
    </row>
    <row r="16" spans="1:18" ht="17.100000000000001" customHeight="1" x14ac:dyDescent="0.2">
      <c r="A16" s="16">
        <v>10</v>
      </c>
      <c r="B16" s="28" t="s">
        <v>113</v>
      </c>
      <c r="C16" s="14">
        <v>6321.2428300000001</v>
      </c>
      <c r="D16" s="14">
        <v>-1696.0776000000001</v>
      </c>
      <c r="E16" s="14">
        <v>17077</v>
      </c>
      <c r="F16" s="14">
        <v>17142.007000000001</v>
      </c>
      <c r="G16" s="14">
        <v>143751</v>
      </c>
      <c r="H16" s="14">
        <v>147672.166</v>
      </c>
      <c r="I16" s="14">
        <v>200301.42</v>
      </c>
      <c r="J16" s="14">
        <v>161588.56200000001</v>
      </c>
      <c r="K16" s="14">
        <v>3181</v>
      </c>
      <c r="L16" s="14">
        <v>-2437.0990000000002</v>
      </c>
      <c r="M16" s="14">
        <v>18277</v>
      </c>
      <c r="N16" s="14">
        <v>25308.253000000001</v>
      </c>
      <c r="O16" s="14">
        <v>47755</v>
      </c>
      <c r="P16" s="14">
        <v>50666.932999999997</v>
      </c>
      <c r="Q16" s="14">
        <v>4165.3999999999996</v>
      </c>
      <c r="R16" s="14">
        <v>3847.654</v>
      </c>
    </row>
    <row r="17" spans="1:48" ht="17.100000000000001" customHeight="1" x14ac:dyDescent="0.2">
      <c r="A17" s="16">
        <v>11</v>
      </c>
      <c r="B17" s="28" t="s">
        <v>114</v>
      </c>
      <c r="C17" s="14">
        <v>81766.787260000012</v>
      </c>
      <c r="D17" s="14">
        <v>11316.807849999999</v>
      </c>
      <c r="E17" s="14">
        <v>5006</v>
      </c>
      <c r="F17" s="14">
        <v>3542.8910000000001</v>
      </c>
      <c r="G17" s="14">
        <v>788351</v>
      </c>
      <c r="H17" s="14">
        <v>1945213.6059999999</v>
      </c>
      <c r="I17" s="14">
        <v>1180</v>
      </c>
      <c r="J17" s="14">
        <v>309440.886</v>
      </c>
      <c r="K17" s="14">
        <v>25268</v>
      </c>
      <c r="L17" s="14">
        <v>32864.584999999999</v>
      </c>
      <c r="M17" s="14">
        <v>109046</v>
      </c>
      <c r="N17" s="14">
        <v>245120.34400000001</v>
      </c>
      <c r="O17" s="14"/>
      <c r="P17" s="14">
        <v>71724.929000000004</v>
      </c>
      <c r="Q17" s="14">
        <v>83171.5</v>
      </c>
      <c r="R17" s="14">
        <v>179732.486</v>
      </c>
    </row>
    <row r="18" spans="1:48" ht="17.100000000000001" customHeight="1" x14ac:dyDescent="0.2">
      <c r="A18" s="16">
        <v>12</v>
      </c>
      <c r="B18" s="28" t="s">
        <v>115</v>
      </c>
      <c r="C18" s="14">
        <v>121065.71899999998</v>
      </c>
      <c r="D18" s="14">
        <v>41981.1</v>
      </c>
      <c r="E18" s="14">
        <v>332</v>
      </c>
      <c r="F18" s="14">
        <v>402.053</v>
      </c>
      <c r="G18" s="14">
        <v>876023</v>
      </c>
      <c r="H18" s="14">
        <v>482324.141</v>
      </c>
      <c r="I18" s="14">
        <v>8466.84</v>
      </c>
      <c r="J18" s="14">
        <v>6172.8159999999998</v>
      </c>
      <c r="K18" s="14">
        <v>1229</v>
      </c>
      <c r="L18" s="14">
        <v>1481.0239999999999</v>
      </c>
      <c r="M18" s="14">
        <v>10002</v>
      </c>
      <c r="N18" s="14">
        <v>743478.96400000004</v>
      </c>
      <c r="O18" s="14"/>
      <c r="P18" s="14"/>
      <c r="Q18" s="14"/>
      <c r="R18" s="14"/>
    </row>
    <row r="19" spans="1:48" ht="17.100000000000001" customHeight="1" x14ac:dyDescent="0.2">
      <c r="A19" s="16">
        <v>13</v>
      </c>
      <c r="B19" s="28" t="s">
        <v>116</v>
      </c>
      <c r="C19" s="14">
        <v>1943127.7427399999</v>
      </c>
      <c r="D19" s="14">
        <v>857856.7696</v>
      </c>
      <c r="E19" s="14">
        <v>373867</v>
      </c>
      <c r="F19" s="14">
        <v>419117.65100000001</v>
      </c>
      <c r="G19" s="14">
        <v>19073792</v>
      </c>
      <c r="H19" s="14">
        <v>20077071.749000002</v>
      </c>
      <c r="I19" s="14">
        <v>6737283.4100000001</v>
      </c>
      <c r="J19" s="14">
        <v>6945260.3200000003</v>
      </c>
      <c r="K19" s="14"/>
      <c r="L19" s="14"/>
      <c r="M19" s="14">
        <v>9334815</v>
      </c>
      <c r="N19" s="14">
        <v>9615325.8450000007</v>
      </c>
      <c r="O19" s="14">
        <v>1105410</v>
      </c>
      <c r="P19" s="14">
        <v>1128685.345</v>
      </c>
      <c r="Q19" s="14">
        <v>1206791.3</v>
      </c>
      <c r="R19" s="14">
        <v>1424087.919</v>
      </c>
    </row>
    <row r="20" spans="1:48" ht="17.100000000000001" customHeight="1" x14ac:dyDescent="0.2">
      <c r="A20" s="16">
        <v>14</v>
      </c>
      <c r="B20" s="28" t="s">
        <v>117</v>
      </c>
      <c r="C20" s="14">
        <v>10006.2325</v>
      </c>
      <c r="D20" s="14"/>
      <c r="E20" s="14"/>
      <c r="F20" s="14"/>
      <c r="G20" s="14">
        <v>6464150</v>
      </c>
      <c r="H20" s="14">
        <v>7043862.0870000003</v>
      </c>
      <c r="I20" s="14"/>
      <c r="J20" s="14"/>
      <c r="K20" s="14"/>
      <c r="L20" s="14"/>
      <c r="M20" s="14"/>
      <c r="N20" s="14"/>
      <c r="O20" s="14"/>
      <c r="P20" s="14"/>
      <c r="Q20" s="14">
        <v>116896.1</v>
      </c>
      <c r="R20" s="14">
        <v>273534.03899999999</v>
      </c>
    </row>
    <row r="21" spans="1:48" ht="17.100000000000001" customHeight="1" x14ac:dyDescent="0.2">
      <c r="A21" s="16">
        <v>15</v>
      </c>
      <c r="B21" s="28" t="s">
        <v>118</v>
      </c>
      <c r="C21" s="14">
        <v>61674.649850000002</v>
      </c>
      <c r="D21" s="14">
        <v>33386.053070000002</v>
      </c>
      <c r="E21" s="14"/>
      <c r="F21" s="14"/>
      <c r="G21" s="14">
        <v>2468639</v>
      </c>
      <c r="H21" s="14">
        <v>4067639.62</v>
      </c>
      <c r="I21" s="14"/>
      <c r="J21" s="14"/>
      <c r="K21" s="14"/>
      <c r="L21" s="14"/>
      <c r="M21" s="14">
        <v>345446</v>
      </c>
      <c r="N21" s="14">
        <v>265270.087</v>
      </c>
      <c r="O21" s="14"/>
      <c r="P21" s="14"/>
      <c r="Q21" s="14"/>
      <c r="R21" s="14"/>
    </row>
    <row r="22" spans="1:48" ht="17.100000000000001" customHeight="1" x14ac:dyDescent="0.2">
      <c r="A22" s="16">
        <v>16</v>
      </c>
      <c r="B22" s="28" t="s">
        <v>119</v>
      </c>
      <c r="C22" s="14">
        <v>14497.110259999894</v>
      </c>
      <c r="D22" s="14">
        <v>5921.1797099999712</v>
      </c>
      <c r="E22" s="14">
        <v>16828</v>
      </c>
      <c r="F22" s="14">
        <v>11124.831</v>
      </c>
      <c r="G22" s="14">
        <v>337365</v>
      </c>
      <c r="H22" s="14">
        <v>271975.06900000002</v>
      </c>
      <c r="I22" s="14">
        <v>172539.36</v>
      </c>
      <c r="J22" s="14">
        <v>365492.05</v>
      </c>
      <c r="K22" s="14">
        <v>24917</v>
      </c>
      <c r="L22" s="14">
        <v>32155.085999999999</v>
      </c>
      <c r="M22" s="14">
        <v>3237</v>
      </c>
      <c r="N22" s="14">
        <v>3190.96</v>
      </c>
      <c r="O22" s="14">
        <v>10087</v>
      </c>
      <c r="P22" s="14">
        <v>6930.5050000000001</v>
      </c>
      <c r="Q22" s="14">
        <v>63238.5</v>
      </c>
      <c r="R22" s="14">
        <v>77157.797000000006</v>
      </c>
    </row>
    <row r="23" spans="1:48" ht="17.100000000000001" customHeight="1" x14ac:dyDescent="0.2">
      <c r="A23" s="16">
        <v>17</v>
      </c>
      <c r="B23" s="28" t="s">
        <v>120</v>
      </c>
      <c r="C23" s="14">
        <v>2232138.2416099999</v>
      </c>
      <c r="D23" s="14">
        <v>950461.91023000004</v>
      </c>
      <c r="E23" s="14">
        <v>396033</v>
      </c>
      <c r="F23" s="14">
        <v>434187.42599999998</v>
      </c>
      <c r="G23" s="14">
        <v>30008320</v>
      </c>
      <c r="H23" s="14">
        <v>33888086.272</v>
      </c>
      <c r="I23" s="14">
        <v>6919469.6100000003</v>
      </c>
      <c r="J23" s="14">
        <v>7626366.0719999997</v>
      </c>
      <c r="K23" s="14">
        <v>51414</v>
      </c>
      <c r="L23" s="14">
        <v>66500.695000000007</v>
      </c>
      <c r="M23" s="14">
        <v>9802546</v>
      </c>
      <c r="N23" s="14">
        <v>10872386.199999999</v>
      </c>
      <c r="O23" s="14">
        <v>1115497</v>
      </c>
      <c r="P23" s="14">
        <v>1207340.7790000001</v>
      </c>
      <c r="Q23" s="14">
        <v>1470097.4</v>
      </c>
      <c r="R23" s="14">
        <v>1954512.2409999999</v>
      </c>
    </row>
    <row r="24" spans="1:48" ht="17.100000000000001" customHeight="1" x14ac:dyDescent="0.2">
      <c r="A24" s="16">
        <v>18</v>
      </c>
      <c r="B24" s="28" t="s">
        <v>121</v>
      </c>
      <c r="C24" s="14">
        <v>314579.83301999996</v>
      </c>
      <c r="D24" s="14">
        <v>186.28057999999999</v>
      </c>
      <c r="E24" s="14">
        <v>194700</v>
      </c>
      <c r="F24" s="14">
        <v>217380</v>
      </c>
      <c r="G24" s="14">
        <v>1641463</v>
      </c>
      <c r="H24" s="14">
        <v>2814281.1409999998</v>
      </c>
      <c r="I24" s="14">
        <v>5748476.5800000001</v>
      </c>
      <c r="J24" s="14">
        <v>6435419.716</v>
      </c>
      <c r="K24" s="14">
        <v>1</v>
      </c>
      <c r="L24" s="14">
        <v>259.95</v>
      </c>
      <c r="M24" s="14">
        <v>1506025</v>
      </c>
      <c r="N24" s="14">
        <v>1375660.4539999999</v>
      </c>
      <c r="O24" s="14">
        <v>867264</v>
      </c>
      <c r="P24" s="14">
        <v>929151.89399999997</v>
      </c>
      <c r="Q24" s="14"/>
      <c r="R24" s="14"/>
    </row>
    <row r="25" spans="1:48" ht="17.100000000000001" customHeight="1" x14ac:dyDescent="0.2">
      <c r="A25" s="16">
        <v>19</v>
      </c>
      <c r="B25" s="28" t="s">
        <v>122</v>
      </c>
      <c r="C25" s="14">
        <v>1432.3811799999999</v>
      </c>
      <c r="D25" s="14">
        <v>1500.2110600000001</v>
      </c>
      <c r="E25" s="14"/>
      <c r="F25" s="14"/>
      <c r="G25" s="14">
        <v>2693255</v>
      </c>
      <c r="H25" s="14">
        <v>2924441.5819999999</v>
      </c>
      <c r="I25" s="14">
        <v>3202.56</v>
      </c>
      <c r="J25" s="14">
        <v>2273.0230000000001</v>
      </c>
      <c r="K25" s="14">
        <v>11155</v>
      </c>
      <c r="L25" s="14">
        <v>23211.857</v>
      </c>
      <c r="M25" s="14"/>
      <c r="N25" s="14"/>
      <c r="O25" s="14">
        <v>1674</v>
      </c>
      <c r="P25" s="14">
        <v>2045.7670000000001</v>
      </c>
      <c r="Q25" s="14"/>
      <c r="R25" s="14"/>
    </row>
    <row r="26" spans="1:48" ht="17.100000000000001" customHeight="1" x14ac:dyDescent="0.2">
      <c r="A26" s="16">
        <v>20</v>
      </c>
      <c r="B26" s="28" t="s">
        <v>123</v>
      </c>
      <c r="C26" s="14">
        <v>1681235.97028</v>
      </c>
      <c r="D26" s="14">
        <v>762790.52379000001</v>
      </c>
      <c r="E26" s="14"/>
      <c r="F26" s="14"/>
      <c r="G26" s="14">
        <v>23191582</v>
      </c>
      <c r="H26" s="14">
        <v>25076543.23</v>
      </c>
      <c r="I26" s="14"/>
      <c r="J26" s="14"/>
      <c r="K26" s="14">
        <v>20</v>
      </c>
      <c r="L26" s="14">
        <v>20.077999999999999</v>
      </c>
      <c r="M26" s="14">
        <v>7894294</v>
      </c>
      <c r="N26" s="14">
        <v>9075491.7630000003</v>
      </c>
      <c r="O26" s="14">
        <v>42008</v>
      </c>
      <c r="P26" s="14">
        <v>42012.315000000002</v>
      </c>
      <c r="Q26" s="14">
        <v>648452.1</v>
      </c>
      <c r="R26" s="14">
        <v>591329.90599999996</v>
      </c>
    </row>
    <row r="27" spans="1:48" ht="17.100000000000001" customHeight="1" x14ac:dyDescent="0.2">
      <c r="A27" s="16">
        <v>21</v>
      </c>
      <c r="B27" s="28" t="s">
        <v>124</v>
      </c>
      <c r="C27" s="14">
        <v>83264.830849999722</v>
      </c>
      <c r="D27" s="14">
        <v>43870.449160000069</v>
      </c>
      <c r="E27" s="14">
        <v>7915</v>
      </c>
      <c r="F27" s="14">
        <v>9677.1129999999994</v>
      </c>
      <c r="G27" s="14">
        <v>1331680</v>
      </c>
      <c r="H27" s="14">
        <v>1101507.8119999999</v>
      </c>
      <c r="I27" s="14">
        <v>526188.28</v>
      </c>
      <c r="J27" s="14">
        <v>500476.033</v>
      </c>
      <c r="K27" s="14">
        <v>18593</v>
      </c>
      <c r="L27" s="14">
        <v>23579.988000000001</v>
      </c>
      <c r="M27" s="14">
        <v>5465</v>
      </c>
      <c r="N27" s="14">
        <v>6298.2020000000002</v>
      </c>
      <c r="O27" s="14">
        <v>67178</v>
      </c>
      <c r="P27" s="14">
        <v>136093.83900000001</v>
      </c>
      <c r="Q27" s="14">
        <v>756790.7</v>
      </c>
      <c r="R27" s="14">
        <v>1302138.013</v>
      </c>
    </row>
    <row r="28" spans="1:48" ht="17.100000000000001" customHeight="1" x14ac:dyDescent="0.2">
      <c r="A28" s="16">
        <v>22</v>
      </c>
      <c r="B28" s="28" t="s">
        <v>125</v>
      </c>
      <c r="C28" s="14">
        <v>15401.698039999999</v>
      </c>
      <c r="D28" s="14">
        <v>7565.4784300000001</v>
      </c>
      <c r="E28" s="14"/>
      <c r="F28" s="14"/>
      <c r="G28" s="14">
        <v>982240</v>
      </c>
      <c r="H28" s="14">
        <v>1821242.727</v>
      </c>
      <c r="I28" s="14"/>
      <c r="J28" s="14"/>
      <c r="K28" s="14"/>
      <c r="L28" s="14"/>
      <c r="M28" s="14">
        <v>40880</v>
      </c>
      <c r="N28" s="14">
        <v>42999.163999999997</v>
      </c>
      <c r="O28" s="14"/>
      <c r="P28" s="14"/>
      <c r="Q28" s="14">
        <v>8484.2999999999993</v>
      </c>
      <c r="R28" s="14">
        <v>5256.3810000000003</v>
      </c>
    </row>
    <row r="29" spans="1:48" ht="17.100000000000001" customHeight="1" x14ac:dyDescent="0.2">
      <c r="A29" s="16">
        <v>23</v>
      </c>
      <c r="B29" s="28" t="s">
        <v>126</v>
      </c>
      <c r="C29" s="14">
        <v>136223.52824000001</v>
      </c>
      <c r="D29" s="14">
        <v>134548.96721</v>
      </c>
      <c r="E29" s="14">
        <v>193418</v>
      </c>
      <c r="F29" s="14">
        <v>207130.31299999999</v>
      </c>
      <c r="G29" s="14">
        <v>168100</v>
      </c>
      <c r="H29" s="14">
        <v>150069.78</v>
      </c>
      <c r="I29" s="14">
        <v>641602.18999999994</v>
      </c>
      <c r="J29" s="14">
        <v>688197.3</v>
      </c>
      <c r="K29" s="14">
        <v>21644</v>
      </c>
      <c r="L29" s="14">
        <v>19428.822</v>
      </c>
      <c r="M29" s="14">
        <v>355882</v>
      </c>
      <c r="N29" s="14">
        <v>371936.61800000002</v>
      </c>
      <c r="O29" s="14">
        <v>137373</v>
      </c>
      <c r="P29" s="14">
        <v>98036.963000000003</v>
      </c>
      <c r="Q29" s="14">
        <v>56370.3</v>
      </c>
      <c r="R29" s="14">
        <v>55787.940999999999</v>
      </c>
    </row>
    <row r="30" spans="1:48" ht="17.100000000000001" customHeight="1" x14ac:dyDescent="0.2">
      <c r="A30" s="16">
        <v>24</v>
      </c>
      <c r="B30" s="28" t="s">
        <v>127</v>
      </c>
      <c r="C30" s="14">
        <v>2232138.2416099994</v>
      </c>
      <c r="D30" s="14">
        <v>950461.91023000004</v>
      </c>
      <c r="E30" s="14">
        <v>396033</v>
      </c>
      <c r="F30" s="14">
        <v>434187.42599999998</v>
      </c>
      <c r="G30" s="14">
        <v>30008320</v>
      </c>
      <c r="H30" s="14">
        <v>33888086.272</v>
      </c>
      <c r="I30" s="14">
        <v>6919469.6100000003</v>
      </c>
      <c r="J30" s="14">
        <v>7626366.0719999997</v>
      </c>
      <c r="K30" s="14">
        <v>51413</v>
      </c>
      <c r="L30" s="14">
        <v>66500.695000000007</v>
      </c>
      <c r="M30" s="14">
        <v>9802546</v>
      </c>
      <c r="N30" s="14">
        <v>10872386.200999999</v>
      </c>
      <c r="O30" s="14">
        <v>1115497</v>
      </c>
      <c r="P30" s="14">
        <v>1207340.7779999999</v>
      </c>
      <c r="Q30" s="14">
        <v>1470097.4</v>
      </c>
      <c r="R30" s="14">
        <v>1954512.2409999999</v>
      </c>
    </row>
    <row r="31" spans="1:48" ht="17.100000000000001" customHeight="1" x14ac:dyDescent="0.2">
      <c r="A31" s="16">
        <v>25</v>
      </c>
      <c r="B31" s="28" t="s">
        <v>128</v>
      </c>
      <c r="C31" s="14"/>
      <c r="D31" s="14"/>
      <c r="E31" s="14">
        <v>343527</v>
      </c>
      <c r="F31" s="14">
        <v>394196.56599999999</v>
      </c>
      <c r="G31" s="14">
        <v>1086059</v>
      </c>
      <c r="H31" s="14">
        <v>1572741.486</v>
      </c>
      <c r="I31" s="14">
        <v>4831918.9800000004</v>
      </c>
      <c r="J31" s="14">
        <v>4788090.3250000002</v>
      </c>
      <c r="K31" s="14"/>
      <c r="L31" s="14"/>
      <c r="M31" s="14">
        <v>3252</v>
      </c>
      <c r="N31" s="14">
        <v>857.71299999999997</v>
      </c>
      <c r="O31" s="14">
        <v>1854488</v>
      </c>
      <c r="P31" s="14">
        <v>1894233.6680000001</v>
      </c>
      <c r="Q31" s="14">
        <v>221622.1</v>
      </c>
      <c r="R31" s="14">
        <v>221013.83600000001</v>
      </c>
    </row>
    <row r="32" spans="1:48" s="30" customFormat="1" ht="17.100000000000001" customHeight="1" x14ac:dyDescent="0.2">
      <c r="A32" s="31">
        <v>26</v>
      </c>
      <c r="B32" s="32" t="s">
        <v>130</v>
      </c>
      <c r="C32" s="23">
        <v>3.8519885585035052E-2</v>
      </c>
      <c r="D32" s="23">
        <v>-1.0021988442696533E-2</v>
      </c>
      <c r="E32" s="23">
        <v>7.3181646439663323E-2</v>
      </c>
      <c r="F32" s="23">
        <v>6.8467161413309954E-2</v>
      </c>
      <c r="G32" s="23">
        <v>6.9010972214019917E-2</v>
      </c>
      <c r="H32" s="23">
        <v>9.6175633022092793E-3</v>
      </c>
      <c r="I32" s="23">
        <v>0.23776945186735943</v>
      </c>
      <c r="J32" s="23">
        <v>0.22045628247308172</v>
      </c>
      <c r="K32" s="23">
        <v>0.12513838125231658</v>
      </c>
      <c r="L32" s="23">
        <v>-0.11778995852780702</v>
      </c>
      <c r="M32" s="23">
        <v>4.0835472479677504E-2</v>
      </c>
      <c r="N32" s="23">
        <v>5.5749774733022839E-2</v>
      </c>
      <c r="O32" s="23">
        <v>0.48686423096241621</v>
      </c>
      <c r="P32" s="23">
        <v>0.3365521364955994</v>
      </c>
      <c r="Q32" s="23">
        <v>3.2383157519773963E-5</v>
      </c>
      <c r="R32" s="23">
        <v>1.0014422390950301E-4</v>
      </c>
      <c r="S32"/>
      <c r="T32"/>
      <c r="U32"/>
      <c r="V32"/>
      <c r="W32"/>
      <c r="X32"/>
      <c r="Y32"/>
      <c r="Z32"/>
      <c r="AA32"/>
      <c r="AB32"/>
      <c r="AC32"/>
      <c r="AD32"/>
      <c r="AE32"/>
      <c r="AF32"/>
      <c r="AG32"/>
      <c r="AH32"/>
      <c r="AI32"/>
      <c r="AJ32"/>
      <c r="AK32"/>
      <c r="AL32"/>
      <c r="AM32"/>
      <c r="AN32"/>
      <c r="AO32"/>
      <c r="AP32"/>
      <c r="AQ32"/>
      <c r="AR32"/>
      <c r="AS32"/>
      <c r="AT32"/>
      <c r="AU32"/>
      <c r="AV32"/>
    </row>
    <row r="33" spans="1:48" s="30" customFormat="1" ht="17.100000000000001" customHeight="1" x14ac:dyDescent="0.2">
      <c r="A33" s="31">
        <v>27</v>
      </c>
      <c r="B33" s="32" t="s">
        <v>129</v>
      </c>
      <c r="C33" s="23">
        <v>1.9534567062471889E-3</v>
      </c>
      <c r="D33" s="23">
        <v>-8.5266093462325247E-4</v>
      </c>
      <c r="E33" s="23">
        <v>3.4919299465917562E-2</v>
      </c>
      <c r="F33" s="23">
        <v>3.3032680407696934E-2</v>
      </c>
      <c r="G33" s="23">
        <v>3.8907215467742627E-4</v>
      </c>
      <c r="H33" s="23">
        <v>4.7890298978221694E-5</v>
      </c>
      <c r="I33" s="23">
        <v>2.186490443001475E-2</v>
      </c>
      <c r="J33" s="23">
        <v>2.0154404216375089E-2</v>
      </c>
      <c r="K33" s="23">
        <v>5.956867047822028E-2</v>
      </c>
      <c r="L33" s="23">
        <v>-4.102937297170637E-2</v>
      </c>
      <c r="M33" s="23">
        <v>1.5499332657810266E-3</v>
      </c>
      <c r="N33" s="23">
        <v>1.9625565688674907E-3</v>
      </c>
      <c r="O33" s="23">
        <v>5.9957131215951275E-2</v>
      </c>
      <c r="P33" s="23">
        <v>3.4108161455040635E-2</v>
      </c>
      <c r="Q33" s="23">
        <v>1.3414853410120949E-6</v>
      </c>
      <c r="R33" s="23">
        <v>3.2797898672971702E-6</v>
      </c>
      <c r="S33"/>
      <c r="T33"/>
      <c r="U33"/>
      <c r="V33"/>
      <c r="W33"/>
      <c r="X33"/>
      <c r="Y33"/>
      <c r="Z33"/>
      <c r="AA33"/>
      <c r="AB33"/>
      <c r="AC33"/>
      <c r="AD33"/>
      <c r="AE33"/>
      <c r="AF33"/>
      <c r="AG33"/>
      <c r="AH33"/>
      <c r="AI33"/>
      <c r="AJ33"/>
      <c r="AK33"/>
      <c r="AL33"/>
      <c r="AM33"/>
      <c r="AN33"/>
      <c r="AO33"/>
      <c r="AP33"/>
      <c r="AQ33"/>
      <c r="AR33"/>
      <c r="AS33"/>
      <c r="AT33"/>
      <c r="AU33"/>
      <c r="AV33"/>
    </row>
    <row r="34" spans="1:48" s="30" customFormat="1" ht="17.100000000000001" customHeight="1" x14ac:dyDescent="0.2">
      <c r="A34" s="31">
        <v>28</v>
      </c>
      <c r="B34" s="32" t="s">
        <v>131</v>
      </c>
      <c r="C34" s="23">
        <v>0.21757403576614276</v>
      </c>
      <c r="D34" s="23">
        <v>-3.8341262296210359</v>
      </c>
      <c r="E34" s="23">
        <v>0.53033102792883169</v>
      </c>
      <c r="F34" s="23">
        <v>0.49892193038361321</v>
      </c>
      <c r="G34" s="23">
        <v>9.2761708814823693E-2</v>
      </c>
      <c r="H34" s="23">
        <v>0.10140025733274961</v>
      </c>
      <c r="I34" s="23">
        <v>0.19866354163016714</v>
      </c>
      <c r="J34" s="23">
        <v>0.19953255664959191</v>
      </c>
      <c r="K34" s="23">
        <v>0.95709063440033448</v>
      </c>
      <c r="L34" s="23">
        <v>1.0301990331088338</v>
      </c>
      <c r="M34" s="23">
        <v>0.13219365169068475</v>
      </c>
      <c r="N34" s="23">
        <v>0.12878085477481299</v>
      </c>
      <c r="O34" s="23">
        <v>0.2024089084160291</v>
      </c>
      <c r="P34" s="23">
        <v>0.21591956973830423</v>
      </c>
      <c r="Q34" s="23">
        <v>0.66847053246958443</v>
      </c>
      <c r="R34" s="23">
        <v>0.67741409183298695</v>
      </c>
      <c r="S34"/>
      <c r="T34"/>
      <c r="U34"/>
      <c r="V34"/>
      <c r="W34"/>
      <c r="X34"/>
      <c r="Y34"/>
      <c r="Z34"/>
      <c r="AA34"/>
      <c r="AB34"/>
      <c r="AC34"/>
      <c r="AD34"/>
      <c r="AE34"/>
      <c r="AF34"/>
      <c r="AG34"/>
      <c r="AH34"/>
      <c r="AI34"/>
      <c r="AJ34"/>
      <c r="AK34"/>
      <c r="AL34"/>
      <c r="AM34"/>
      <c r="AN34"/>
      <c r="AO34"/>
      <c r="AP34"/>
      <c r="AQ34"/>
      <c r="AR34"/>
      <c r="AS34"/>
      <c r="AT34"/>
      <c r="AU34"/>
      <c r="AV34"/>
    </row>
    <row r="35" spans="1:48" s="30" customFormat="1" ht="17.100000000000001" customHeight="1" x14ac:dyDescent="0.2">
      <c r="A35" s="31">
        <v>29</v>
      </c>
      <c r="B35" s="32" t="s">
        <v>132</v>
      </c>
      <c r="C35" s="23"/>
      <c r="D35" s="23"/>
      <c r="E35" s="23">
        <v>5.2608512071149499E-2</v>
      </c>
      <c r="F35" s="23">
        <v>3.6246495408256342E-2</v>
      </c>
      <c r="G35" s="23"/>
      <c r="H35" s="23"/>
      <c r="I35" s="23">
        <v>4.1782302892793541E-2</v>
      </c>
      <c r="J35" s="23">
        <v>3.6187227726858957E-2</v>
      </c>
      <c r="K35" s="23"/>
      <c r="L35" s="23"/>
      <c r="M35" s="23">
        <v>6.6847281251262644E-4</v>
      </c>
      <c r="N35" s="23">
        <v>7.5926107172533033E-4</v>
      </c>
      <c r="O35" s="23">
        <v>9.8923626598903351E-3</v>
      </c>
      <c r="P35" s="23">
        <v>8.3942164179517977E-3</v>
      </c>
      <c r="Q35" s="23">
        <v>2.251736707856548E-3</v>
      </c>
      <c r="R35" s="23">
        <v>1.5947949747411488E-3</v>
      </c>
      <c r="S35"/>
      <c r="T35"/>
      <c r="U35"/>
      <c r="V35"/>
      <c r="W35"/>
      <c r="X35"/>
      <c r="Y35"/>
      <c r="Z35"/>
      <c r="AA35"/>
      <c r="AB35"/>
      <c r="AC35"/>
      <c r="AD35"/>
      <c r="AE35"/>
      <c r="AF35"/>
      <c r="AG35"/>
      <c r="AH35"/>
      <c r="AI35"/>
      <c r="AJ35"/>
      <c r="AK35"/>
      <c r="AL35"/>
      <c r="AM35"/>
      <c r="AN35"/>
      <c r="AO35"/>
      <c r="AP35"/>
      <c r="AQ35"/>
      <c r="AR35"/>
      <c r="AS35"/>
      <c r="AT35"/>
      <c r="AU35"/>
      <c r="AV35"/>
    </row>
    <row r="36" spans="1:48" s="30" customFormat="1" ht="17.100000000000001" customHeight="1" x14ac:dyDescent="0.2">
      <c r="A36" s="31">
        <v>30</v>
      </c>
      <c r="B36" s="32" t="s">
        <v>133</v>
      </c>
      <c r="C36" s="23">
        <v>0</v>
      </c>
      <c r="D36" s="23">
        <v>0</v>
      </c>
      <c r="E36" s="23">
        <v>0.35212841613329271</v>
      </c>
      <c r="F36" s="23">
        <v>0.3268429244980996</v>
      </c>
      <c r="G36" s="23">
        <v>0</v>
      </c>
      <c r="H36" s="23">
        <v>0</v>
      </c>
      <c r="I36" s="23">
        <v>0.16486682666884248</v>
      </c>
      <c r="J36" s="23">
        <v>0.14535036011928903</v>
      </c>
      <c r="K36" s="23">
        <v>0</v>
      </c>
      <c r="L36" s="23">
        <v>0</v>
      </c>
      <c r="M36" s="23">
        <v>2.5791139240506328E-2</v>
      </c>
      <c r="N36" s="23">
        <v>2.0112753635752673E-2</v>
      </c>
      <c r="O36" s="23">
        <v>0.12725450901803606</v>
      </c>
      <c r="P36" s="23">
        <v>0.14607033686471665</v>
      </c>
      <c r="Q36" s="23">
        <v>0.11147902869757174</v>
      </c>
      <c r="R36" s="23">
        <v>9.0197692668355742E-2</v>
      </c>
      <c r="S36"/>
      <c r="T36"/>
      <c r="U36"/>
      <c r="V36"/>
      <c r="W36"/>
      <c r="X36"/>
      <c r="Y36"/>
      <c r="Z36"/>
      <c r="AA36"/>
      <c r="AB36"/>
      <c r="AC36"/>
      <c r="AD36"/>
      <c r="AE36"/>
      <c r="AF36"/>
      <c r="AG36"/>
      <c r="AH36"/>
      <c r="AI36"/>
      <c r="AJ36"/>
      <c r="AK36"/>
      <c r="AL36"/>
      <c r="AM36"/>
      <c r="AN36"/>
      <c r="AO36"/>
      <c r="AP36"/>
      <c r="AQ36"/>
      <c r="AR36"/>
      <c r="AS36"/>
      <c r="AT36"/>
      <c r="AU36"/>
      <c r="AV36"/>
    </row>
    <row r="37" spans="1:48" ht="17.100000000000001" customHeight="1" x14ac:dyDescent="0.2">
      <c r="A37" s="16">
        <v>31</v>
      </c>
      <c r="B37" s="28" t="s">
        <v>134</v>
      </c>
      <c r="C37" s="14">
        <v>135905.30124</v>
      </c>
      <c r="D37" s="14">
        <v>131556.67499999999</v>
      </c>
      <c r="E37" s="14">
        <v>179763.106</v>
      </c>
      <c r="F37" s="14">
        <v>193418.111</v>
      </c>
      <c r="G37" s="14">
        <v>622494.14305999991</v>
      </c>
      <c r="H37" s="14">
        <v>1067879.22062</v>
      </c>
      <c r="I37" s="14">
        <v>797240.26853999996</v>
      </c>
      <c r="J37" s="14">
        <v>873099.26717000001</v>
      </c>
      <c r="K37" s="14">
        <v>21666.29018</v>
      </c>
      <c r="L37" s="14">
        <v>19439.868449999998</v>
      </c>
      <c r="M37" s="14">
        <v>346896.77903999999</v>
      </c>
      <c r="N37" s="14">
        <v>346953.80783999996</v>
      </c>
      <c r="O37" s="14">
        <v>190068.05763</v>
      </c>
      <c r="P37" s="14">
        <v>127125.61031</v>
      </c>
      <c r="Q37" s="14">
        <v>84208.429080000002</v>
      </c>
      <c r="R37" s="14">
        <v>84568.675480000005</v>
      </c>
    </row>
    <row r="38" spans="1:48" ht="17.100000000000001" customHeight="1" x14ac:dyDescent="0.2">
      <c r="A38" s="16">
        <v>32</v>
      </c>
      <c r="B38" s="28" t="s">
        <v>142</v>
      </c>
      <c r="C38" s="14">
        <v>135905.30124</v>
      </c>
      <c r="D38" s="14">
        <v>131556.67390999998</v>
      </c>
      <c r="E38" s="14">
        <v>179763.106</v>
      </c>
      <c r="F38" s="14">
        <v>193418.111</v>
      </c>
      <c r="G38" s="14">
        <v>555773.30134000001</v>
      </c>
      <c r="H38" s="14">
        <v>685944.70262999996</v>
      </c>
      <c r="I38" s="14">
        <v>652148.99254000001</v>
      </c>
      <c r="J38" s="14">
        <v>728008.26717000001</v>
      </c>
      <c r="K38" s="14">
        <v>21666.29018</v>
      </c>
      <c r="L38" s="14">
        <v>19439.868449999998</v>
      </c>
      <c r="M38" s="14">
        <v>346896.77903999999</v>
      </c>
      <c r="N38" s="14">
        <v>346953.80783999996</v>
      </c>
      <c r="O38" s="14">
        <v>162101.99262999999</v>
      </c>
      <c r="P38" s="14">
        <v>103155.16731</v>
      </c>
      <c r="Q38" s="14">
        <v>83400.486080000002</v>
      </c>
      <c r="R38" s="14">
        <v>84568.675480000005</v>
      </c>
    </row>
    <row r="39" spans="1:48" ht="17.100000000000001" customHeight="1" x14ac:dyDescent="0.2">
      <c r="A39" s="16">
        <v>33</v>
      </c>
      <c r="B39" s="28" t="s">
        <v>143</v>
      </c>
      <c r="C39" s="14"/>
      <c r="D39" s="14">
        <v>-2779.0466800000004</v>
      </c>
      <c r="E39" s="14"/>
      <c r="F39" s="14"/>
      <c r="G39" s="14">
        <v>807.30200000000002</v>
      </c>
      <c r="H39" s="14">
        <v>346934.51799000002</v>
      </c>
      <c r="I39" s="14"/>
      <c r="J39" s="14"/>
      <c r="K39" s="14"/>
      <c r="L39" s="14"/>
      <c r="M39" s="14"/>
      <c r="N39" s="14"/>
      <c r="O39" s="14"/>
      <c r="P39" s="14"/>
      <c r="Q39" s="14"/>
      <c r="R39" s="14"/>
    </row>
    <row r="40" spans="1:48" ht="17.100000000000001" customHeight="1" x14ac:dyDescent="0.2">
      <c r="A40" s="16">
        <v>34</v>
      </c>
      <c r="B40" s="28" t="s">
        <v>144</v>
      </c>
      <c r="C40" s="14"/>
      <c r="D40" s="14"/>
      <c r="E40" s="14"/>
      <c r="F40" s="14"/>
      <c r="G40" s="14">
        <v>65913.539659999995</v>
      </c>
      <c r="H40" s="14">
        <v>35000</v>
      </c>
      <c r="I40" s="14">
        <v>145091.27600000001</v>
      </c>
      <c r="J40" s="14">
        <v>145091</v>
      </c>
      <c r="K40" s="14"/>
      <c r="L40" s="14"/>
      <c r="M40" s="14"/>
      <c r="N40" s="14"/>
      <c r="O40" s="14">
        <v>27966.064999999999</v>
      </c>
      <c r="P40" s="14">
        <v>23970.442999999999</v>
      </c>
      <c r="Q40" s="14">
        <v>807.94299999999998</v>
      </c>
      <c r="R40" s="14"/>
    </row>
    <row r="41" spans="1:48" s="30" customFormat="1" ht="17.100000000000001" customHeight="1" x14ac:dyDescent="0.2">
      <c r="A41" s="31">
        <v>35</v>
      </c>
      <c r="B41" s="32" t="s">
        <v>135</v>
      </c>
      <c r="C41" s="23">
        <v>0.19584880629022922</v>
      </c>
      <c r="D41" s="23">
        <v>0.7945013698447988</v>
      </c>
      <c r="E41" s="23">
        <v>0.55483151985996315</v>
      </c>
      <c r="F41" s="23">
        <v>0.5643110904646923</v>
      </c>
      <c r="G41" s="23">
        <v>0.33567288355361508</v>
      </c>
      <c r="H41" s="23">
        <v>0.64699548617990088</v>
      </c>
      <c r="I41" s="23">
        <v>0.17805245328882252</v>
      </c>
      <c r="J41" s="23">
        <v>0.18610077729174287</v>
      </c>
      <c r="K41" s="23">
        <v>0.15178319634762943</v>
      </c>
      <c r="L41" s="23">
        <v>0.13683261833450625</v>
      </c>
      <c r="M41" s="23">
        <v>1.3302041430961351</v>
      </c>
      <c r="N41" s="23">
        <v>1.4023628114460578</v>
      </c>
      <c r="O41" s="23">
        <v>0.2154077248946262</v>
      </c>
      <c r="P41" s="23">
        <v>0.14168574896376726</v>
      </c>
      <c r="Q41" s="23">
        <v>0.1433157727496942</v>
      </c>
      <c r="R41" s="23">
        <v>0.12468682473585897</v>
      </c>
      <c r="S41"/>
      <c r="T41"/>
      <c r="U41"/>
      <c r="V41"/>
      <c r="W41"/>
      <c r="X41"/>
      <c r="Y41"/>
      <c r="Z41"/>
      <c r="AA41"/>
      <c r="AB41"/>
      <c r="AC41"/>
      <c r="AD41"/>
      <c r="AE41"/>
      <c r="AF41"/>
      <c r="AG41"/>
      <c r="AH41"/>
      <c r="AI41"/>
      <c r="AJ41"/>
      <c r="AK41"/>
      <c r="AL41"/>
      <c r="AM41"/>
      <c r="AN41"/>
      <c r="AO41"/>
      <c r="AP41"/>
      <c r="AQ41"/>
      <c r="AR41"/>
      <c r="AS41"/>
      <c r="AT41"/>
      <c r="AU41"/>
      <c r="AV41"/>
    </row>
    <row r="42" spans="1:48" s="30" customFormat="1" ht="17.100000000000001" customHeight="1" x14ac:dyDescent="0.2">
      <c r="A42" s="31">
        <v>36</v>
      </c>
      <c r="B42" s="32" t="s">
        <v>136</v>
      </c>
      <c r="C42" s="23">
        <v>0.19584880629022922</v>
      </c>
      <c r="D42" s="23">
        <v>0.77771805375590297</v>
      </c>
      <c r="E42" s="23">
        <v>0.55483151985996315</v>
      </c>
      <c r="F42" s="23">
        <v>0.5643110904646923</v>
      </c>
      <c r="G42" s="23">
        <v>0.30012975726125168</v>
      </c>
      <c r="H42" s="23">
        <v>0.62579005247631292</v>
      </c>
      <c r="I42" s="23">
        <v>0.14564834794939246</v>
      </c>
      <c r="J42" s="23">
        <v>0.15517468573109239</v>
      </c>
      <c r="K42" s="23">
        <v>0.15178319634762943</v>
      </c>
      <c r="L42" s="23">
        <v>0.13683261833450625</v>
      </c>
      <c r="M42" s="23">
        <v>1.3302041430961351</v>
      </c>
      <c r="N42" s="23">
        <v>1.4023628114460578</v>
      </c>
      <c r="O42" s="23">
        <v>0.18371325444535067</v>
      </c>
      <c r="P42" s="23">
        <v>0.11496988768950178</v>
      </c>
      <c r="Q42" s="23">
        <v>0.14194072067179944</v>
      </c>
      <c r="R42" s="23">
        <v>0.12468682473585897</v>
      </c>
      <c r="S42"/>
      <c r="T42"/>
      <c r="U42"/>
      <c r="V42"/>
      <c r="W42"/>
      <c r="X42"/>
      <c r="Y42"/>
      <c r="Z42"/>
      <c r="AA42"/>
      <c r="AB42"/>
      <c r="AC42"/>
      <c r="AD42"/>
      <c r="AE42"/>
      <c r="AF42"/>
      <c r="AG42"/>
      <c r="AH42"/>
      <c r="AI42"/>
      <c r="AJ42"/>
      <c r="AK42"/>
      <c r="AL42"/>
      <c r="AM42"/>
      <c r="AN42"/>
      <c r="AO42"/>
      <c r="AP42"/>
      <c r="AQ42"/>
      <c r="AR42"/>
      <c r="AS42"/>
      <c r="AT42"/>
      <c r="AU42"/>
      <c r="AV42"/>
    </row>
    <row r="43" spans="1:48" s="30" customFormat="1" ht="17.100000000000001" customHeight="1" x14ac:dyDescent="0.2">
      <c r="A43" s="31">
        <v>37</v>
      </c>
      <c r="B43" s="32" t="s">
        <v>137</v>
      </c>
      <c r="C43" s="23">
        <v>0.19584880629022922</v>
      </c>
      <c r="D43" s="23">
        <v>0.79450136326203513</v>
      </c>
      <c r="E43" s="23">
        <v>0.55483151985996315</v>
      </c>
      <c r="F43" s="23">
        <v>0.5643110904646923</v>
      </c>
      <c r="G43" s="23">
        <v>0.2996944288436918</v>
      </c>
      <c r="H43" s="23">
        <v>0.4155929975985081</v>
      </c>
      <c r="I43" s="23">
        <v>0.14564834794939246</v>
      </c>
      <c r="J43" s="23">
        <v>0.15517468573109239</v>
      </c>
      <c r="K43" s="23">
        <v>0.15178319634762943</v>
      </c>
      <c r="L43" s="23">
        <v>0.13683261833450625</v>
      </c>
      <c r="M43" s="23">
        <v>1.3302041430961351</v>
      </c>
      <c r="N43" s="23">
        <v>1.4023628114460578</v>
      </c>
      <c r="O43" s="23">
        <v>0.18371325444535067</v>
      </c>
      <c r="P43" s="23">
        <v>0.11496988768950178</v>
      </c>
      <c r="Q43" s="23">
        <v>0.14194072067179944</v>
      </c>
      <c r="R43" s="23">
        <v>0.12468682473585897</v>
      </c>
      <c r="S43"/>
      <c r="T43"/>
      <c r="U43"/>
      <c r="V43"/>
      <c r="W43"/>
      <c r="X43"/>
      <c r="Y43"/>
      <c r="Z43"/>
      <c r="AA43"/>
      <c r="AB43"/>
      <c r="AC43"/>
      <c r="AD43"/>
      <c r="AE43"/>
      <c r="AF43"/>
      <c r="AG43"/>
      <c r="AH43"/>
      <c r="AI43"/>
      <c r="AJ43"/>
      <c r="AK43"/>
      <c r="AL43"/>
      <c r="AM43"/>
      <c r="AN43"/>
      <c r="AO43"/>
      <c r="AP43"/>
      <c r="AQ43"/>
      <c r="AR43"/>
      <c r="AS43"/>
      <c r="AT43"/>
      <c r="AU43"/>
      <c r="AV43"/>
    </row>
    <row r="44" spans="1:48" ht="17.100000000000001" customHeight="1" x14ac:dyDescent="0.2">
      <c r="A44" s="16">
        <v>38</v>
      </c>
      <c r="B44" s="28" t="s">
        <v>145</v>
      </c>
      <c r="C44" s="14">
        <v>693929.68900000001</v>
      </c>
      <c r="D44" s="14">
        <v>165583.94987499999</v>
      </c>
      <c r="E44" s="14">
        <v>323995.84299999999</v>
      </c>
      <c r="F44" s="14">
        <v>342750.859</v>
      </c>
      <c r="G44" s="14">
        <v>1854466.5761199999</v>
      </c>
      <c r="H44" s="14">
        <v>1650520.35668</v>
      </c>
      <c r="I44" s="14">
        <v>4477558.4599599997</v>
      </c>
      <c r="J44" s="14">
        <v>4691540.1422600001</v>
      </c>
      <c r="K44" s="14">
        <v>142744.98561999999</v>
      </c>
      <c r="L44" s="14">
        <v>142070.42653</v>
      </c>
      <c r="M44" s="14">
        <v>260784.61778999999</v>
      </c>
      <c r="N44" s="14">
        <v>247406.59479</v>
      </c>
      <c r="O44" s="14">
        <v>882364.16648000001</v>
      </c>
      <c r="P44" s="14">
        <v>897236.39278999995</v>
      </c>
      <c r="Q44" s="14">
        <v>587572.65487500001</v>
      </c>
      <c r="R44" s="14">
        <v>678248.68953999993</v>
      </c>
    </row>
    <row r="45" spans="1:48" ht="17.100000000000001" customHeight="1" x14ac:dyDescent="0.2">
      <c r="A45" s="16">
        <v>39</v>
      </c>
      <c r="B45" s="28" t="s">
        <v>138</v>
      </c>
      <c r="C45" s="14">
        <v>676226.96799999999</v>
      </c>
      <c r="D45" s="14">
        <v>153563.60500000001</v>
      </c>
      <c r="E45" s="14">
        <v>264470.44300000003</v>
      </c>
      <c r="F45" s="14">
        <v>283225.45899999997</v>
      </c>
      <c r="G45" s="14">
        <v>1588048.87</v>
      </c>
      <c r="H45" s="14">
        <v>1342695.8024800001</v>
      </c>
      <c r="I45" s="14">
        <v>4089785.3349600001</v>
      </c>
      <c r="J45" s="14">
        <v>4258309.12794</v>
      </c>
      <c r="K45" s="14">
        <v>21034.948120000001</v>
      </c>
      <c r="L45" s="14">
        <v>24996.514030000002</v>
      </c>
      <c r="M45" s="14">
        <v>237257.62953999999</v>
      </c>
      <c r="N45" s="14">
        <v>219560.34039</v>
      </c>
      <c r="O45" s="14">
        <v>784566.28203999996</v>
      </c>
      <c r="P45" s="14">
        <v>794775.51297000004</v>
      </c>
      <c r="Q45" s="14">
        <v>566876.05799999996</v>
      </c>
      <c r="R45" s="14">
        <v>655894.67535000003</v>
      </c>
    </row>
    <row r="46" spans="1:48" ht="17.100000000000001" customHeight="1" x14ac:dyDescent="0.2">
      <c r="A46" s="16">
        <v>40</v>
      </c>
      <c r="B46" s="28" t="s">
        <v>139</v>
      </c>
      <c r="C46" s="14"/>
      <c r="D46" s="14"/>
      <c r="E46" s="14"/>
      <c r="F46" s="14"/>
      <c r="G46" s="14">
        <v>73.061999999999998</v>
      </c>
      <c r="H46" s="14">
        <v>593.53181000000006</v>
      </c>
      <c r="I46" s="14"/>
      <c r="J46" s="14"/>
      <c r="K46" s="14"/>
      <c r="L46" s="14"/>
      <c r="M46" s="14"/>
      <c r="N46" s="14"/>
      <c r="O46" s="14"/>
      <c r="P46" s="14"/>
      <c r="Q46" s="14"/>
      <c r="R46" s="14">
        <v>2.3599399999999999</v>
      </c>
    </row>
    <row r="47" spans="1:48" ht="17.100000000000001" customHeight="1" x14ac:dyDescent="0.2">
      <c r="A47" s="16">
        <v>41</v>
      </c>
      <c r="B47" s="28" t="s">
        <v>140</v>
      </c>
      <c r="C47" s="14">
        <v>11280.95</v>
      </c>
      <c r="D47" s="14">
        <v>7698.0088750000004</v>
      </c>
      <c r="E47" s="14">
        <v>59525.4</v>
      </c>
      <c r="F47" s="14">
        <v>59525.4</v>
      </c>
      <c r="G47" s="14">
        <v>246515.375</v>
      </c>
      <c r="H47" s="14">
        <v>294617.77100000001</v>
      </c>
      <c r="I47" s="14">
        <v>387773.125</v>
      </c>
      <c r="J47" s="14">
        <v>399579.625</v>
      </c>
      <c r="K47" s="14">
        <v>121710.03750000001</v>
      </c>
      <c r="L47" s="14">
        <v>117073.91250000001</v>
      </c>
      <c r="M47" s="14">
        <v>23526.988249999999</v>
      </c>
      <c r="N47" s="14">
        <v>27846.254399999998</v>
      </c>
      <c r="O47" s="14">
        <v>97797.884439999994</v>
      </c>
      <c r="P47" s="14">
        <v>102460.87981999999</v>
      </c>
      <c r="Q47" s="14">
        <v>20216.291874999999</v>
      </c>
      <c r="R47" s="14">
        <v>20931.641250000001</v>
      </c>
    </row>
    <row r="48" spans="1:48" ht="17.100000000000001" customHeight="1" x14ac:dyDescent="0.2">
      <c r="A48" s="26">
        <v>42</v>
      </c>
      <c r="B48" s="29" t="s">
        <v>141</v>
      </c>
      <c r="C48" s="14">
        <v>6421.7709999999997</v>
      </c>
      <c r="D48" s="14">
        <v>4322.3360000000002</v>
      </c>
      <c r="E48" s="14"/>
      <c r="F48" s="14"/>
      <c r="G48" s="14">
        <v>19829.269120000001</v>
      </c>
      <c r="H48" s="14">
        <v>12613.251390000001</v>
      </c>
      <c r="I48" s="14"/>
      <c r="J48" s="14">
        <v>33651.389320000002</v>
      </c>
      <c r="K48" s="14"/>
      <c r="L48" s="14"/>
      <c r="M48" s="14"/>
      <c r="N48" s="14"/>
      <c r="O48" s="14"/>
      <c r="P48" s="14"/>
      <c r="Q48" s="14">
        <v>480.30500000000001</v>
      </c>
      <c r="R48" s="14">
        <v>1420.0129999999999</v>
      </c>
    </row>
    <row r="50" spans="1:2" x14ac:dyDescent="0.2">
      <c r="A50" s="24" t="s">
        <v>151</v>
      </c>
    </row>
    <row r="52" spans="1:2" ht="15" customHeight="1" x14ac:dyDescent="0.25">
      <c r="B52" s="38" t="s">
        <v>157</v>
      </c>
    </row>
    <row r="53" spans="1:2" ht="39" customHeight="1" x14ac:dyDescent="0.2">
      <c r="B53" s="37" t="s">
        <v>159</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3"/>
  <sheetViews>
    <sheetView topLeftCell="A2" workbookViewId="0">
      <selection activeCell="C683" sqref="C683"/>
    </sheetView>
  </sheetViews>
  <sheetFormatPr defaultColWidth="9" defaultRowHeight="12" x14ac:dyDescent="0.2"/>
  <cols>
    <col min="1" max="1" width="9.25" style="3" customWidth="1"/>
    <col min="2" max="2" width="40.125" style="3" customWidth="1"/>
    <col min="3" max="4" width="35.25" style="3" customWidth="1"/>
    <col min="5" max="5" width="26.625" style="3" customWidth="1"/>
    <col min="6" max="7" width="9.75" style="3" customWidth="1"/>
    <col min="8" max="8" width="8" style="3"/>
    <col min="9" max="16384" width="9" style="3"/>
  </cols>
  <sheetData>
    <row r="1" spans="1:7" x14ac:dyDescent="0.2">
      <c r="A1" s="8" t="s">
        <v>0</v>
      </c>
      <c r="B1" s="9" t="s">
        <v>54</v>
      </c>
      <c r="C1" s="9" t="s">
        <v>153</v>
      </c>
      <c r="D1" s="9" t="s">
        <v>154</v>
      </c>
      <c r="E1" s="9" t="s">
        <v>1</v>
      </c>
      <c r="F1" s="9" t="s">
        <v>2</v>
      </c>
      <c r="G1" s="10" t="s">
        <v>3</v>
      </c>
    </row>
    <row r="2" spans="1:7" x14ac:dyDescent="0.2">
      <c r="A2" s="5">
        <v>27</v>
      </c>
      <c r="B2" s="4" t="s">
        <v>52</v>
      </c>
      <c r="C2" s="4" t="str">
        <f>VLOOKUP(Taulukko1[[#This Row],[Rivivalinta]],Sheet1!$C$1:$E$42,2,FALSE)</f>
        <v>Avkastning på total tillgångar (ROA), %</v>
      </c>
      <c r="D2" s="4" t="str">
        <f>VLOOKUP(Taulukko1[[#This Row],[Rivivalinta]],Sheet1!$C$1:$E$42,3,FALSE)</f>
        <v>Return on total assets (ROA), %</v>
      </c>
      <c r="E2" s="1" t="s">
        <v>4</v>
      </c>
      <c r="F2" s="2">
        <v>42004</v>
      </c>
      <c r="G2" s="7">
        <v>1.9534567062471889E-3</v>
      </c>
    </row>
    <row r="3" spans="1:7" x14ac:dyDescent="0.2">
      <c r="A3" s="5">
        <v>26</v>
      </c>
      <c r="B3" s="4" t="s">
        <v>53</v>
      </c>
      <c r="C3" s="4" t="str">
        <f>VLOOKUP(Taulukko1[[#This Row],[Rivivalinta]],Sheet1!$C$1:$E$42,2,FALSE)</f>
        <v>Avkastning på eget kapital (ROE), %</v>
      </c>
      <c r="D3" s="4" t="str">
        <f>VLOOKUP(Taulukko1[[#This Row],[Rivivalinta]],Sheet1!$C$1:$E$42,3,FALSE)</f>
        <v>Return on equity (ROE), %</v>
      </c>
      <c r="E3" s="1" t="s">
        <v>4</v>
      </c>
      <c r="F3" s="2">
        <v>42004</v>
      </c>
      <c r="G3" s="7">
        <v>3.8519885585035052E-2</v>
      </c>
    </row>
    <row r="4" spans="1:7" x14ac:dyDescent="0.2">
      <c r="A4" s="5">
        <v>1</v>
      </c>
      <c r="B4" s="4" t="s">
        <v>5</v>
      </c>
      <c r="C4" s="4" t="str">
        <f>VLOOKUP(Taulukko1[[#This Row],[Rivivalinta]],Sheet1!$C$1:$E$42,2,FALSE)</f>
        <v>Räntenetto</v>
      </c>
      <c r="D4" s="4" t="str">
        <f>VLOOKUP(Taulukko1[[#This Row],[Rivivalinta]],Sheet1!$C$1:$E$42,3,FALSE)</f>
        <v>Net interest margin</v>
      </c>
      <c r="E4" s="1" t="s">
        <v>4</v>
      </c>
      <c r="F4" s="2">
        <v>42004</v>
      </c>
      <c r="G4" s="6">
        <v>7500.4403599999996</v>
      </c>
    </row>
    <row r="5" spans="1:7" x14ac:dyDescent="0.2">
      <c r="A5" s="5">
        <v>2</v>
      </c>
      <c r="B5" s="4" t="s">
        <v>6</v>
      </c>
      <c r="C5" s="4" t="str">
        <f>VLOOKUP(Taulukko1[[#This Row],[Rivivalinta]],Sheet1!$C$1:$E$42,2,FALSE)</f>
        <v>Netto, avgifts- och provisionsintäkter</v>
      </c>
      <c r="D5" s="4" t="str">
        <f>VLOOKUP(Taulukko1[[#This Row],[Rivivalinta]],Sheet1!$C$1:$E$42,3,FALSE)</f>
        <v>Net fee and commission income</v>
      </c>
      <c r="E5" s="1" t="s">
        <v>4</v>
      </c>
      <c r="F5" s="2">
        <v>42004</v>
      </c>
      <c r="G5" s="6">
        <v>75.545270000000485</v>
      </c>
    </row>
    <row r="6" spans="1:7" x14ac:dyDescent="0.2">
      <c r="A6" s="5">
        <v>3</v>
      </c>
      <c r="B6" s="4" t="s">
        <v>7</v>
      </c>
      <c r="C6" s="4" t="str">
        <f>VLOOKUP(Taulukko1[[#This Row],[Rivivalinta]],Sheet1!$C$1:$E$42,2,FALSE)</f>
        <v>Avgifts- och provisionsintäkter</v>
      </c>
      <c r="D6" s="4" t="str">
        <f>VLOOKUP(Taulukko1[[#This Row],[Rivivalinta]],Sheet1!$C$1:$E$42,3,FALSE)</f>
        <v>Fee and commission income</v>
      </c>
      <c r="E6" s="1" t="s">
        <v>4</v>
      </c>
      <c r="F6" s="2">
        <v>42004</v>
      </c>
      <c r="G6" s="6">
        <v>4558.6949100000002</v>
      </c>
    </row>
    <row r="7" spans="1:7" x14ac:dyDescent="0.2">
      <c r="A7" s="5">
        <v>4</v>
      </c>
      <c r="B7" s="4" t="s">
        <v>8</v>
      </c>
      <c r="C7" s="4" t="str">
        <f>VLOOKUP(Taulukko1[[#This Row],[Rivivalinta]],Sheet1!$C$1:$E$42,2,FALSE)</f>
        <v>Avgifts- och provisionskostnader</v>
      </c>
      <c r="D7" s="4" t="str">
        <f>VLOOKUP(Taulukko1[[#This Row],[Rivivalinta]],Sheet1!$C$1:$E$42,3,FALSE)</f>
        <v>Fee and commission expenses</v>
      </c>
      <c r="E7" s="1" t="s">
        <v>4</v>
      </c>
      <c r="F7" s="2">
        <v>42004</v>
      </c>
      <c r="G7" s="6">
        <v>4483.1496399999996</v>
      </c>
    </row>
    <row r="8" spans="1:7" x14ac:dyDescent="0.2">
      <c r="A8" s="5">
        <v>5</v>
      </c>
      <c r="B8" s="4" t="s">
        <v>9</v>
      </c>
      <c r="C8" s="4" t="str">
        <f>VLOOKUP(Taulukko1[[#This Row],[Rivivalinta]],Sheet1!$C$1:$E$42,2,FALSE)</f>
        <v>Nettointäkter från handel och investeringar</v>
      </c>
      <c r="D8" s="4" t="str">
        <f>VLOOKUP(Taulukko1[[#This Row],[Rivivalinta]],Sheet1!$C$1:$E$42,3,FALSE)</f>
        <v>Net trading and investing income</v>
      </c>
      <c r="E8" s="1" t="s">
        <v>4</v>
      </c>
      <c r="F8" s="2">
        <v>42004</v>
      </c>
      <c r="G8" s="6">
        <v>870.54200000000003</v>
      </c>
    </row>
    <row r="9" spans="1:7" x14ac:dyDescent="0.2">
      <c r="A9" s="5">
        <v>6</v>
      </c>
      <c r="B9" s="4" t="s">
        <v>10</v>
      </c>
      <c r="C9" s="4" t="str">
        <f>VLOOKUP(Taulukko1[[#This Row],[Rivivalinta]],Sheet1!$C$1:$E$42,2,FALSE)</f>
        <v>Övriga intäkter</v>
      </c>
      <c r="D9" s="4" t="str">
        <f>VLOOKUP(Taulukko1[[#This Row],[Rivivalinta]],Sheet1!$C$1:$E$42,3,FALSE)</f>
        <v>Other income</v>
      </c>
      <c r="E9" s="1" t="s">
        <v>4</v>
      </c>
      <c r="F9" s="2">
        <v>42004</v>
      </c>
      <c r="G9" s="6">
        <v>5.1181700000000001</v>
      </c>
    </row>
    <row r="10" spans="1:7" x14ac:dyDescent="0.2">
      <c r="A10" s="5">
        <v>7</v>
      </c>
      <c r="B10" s="4" t="s">
        <v>11</v>
      </c>
      <c r="C10" s="4" t="str">
        <f>VLOOKUP(Taulukko1[[#This Row],[Rivivalinta]],Sheet1!$C$1:$E$42,2,FALSE)</f>
        <v>Totala inkomster</v>
      </c>
      <c r="D10" s="4" t="str">
        <f>VLOOKUP(Taulukko1[[#This Row],[Rivivalinta]],Sheet1!$C$1:$E$42,3,FALSE)</f>
        <v>Total income</v>
      </c>
      <c r="E10" s="1" t="s">
        <v>4</v>
      </c>
      <c r="F10" s="2">
        <v>42004</v>
      </c>
      <c r="G10" s="6">
        <v>8451.6457999999984</v>
      </c>
    </row>
    <row r="11" spans="1:7" x14ac:dyDescent="0.2">
      <c r="A11" s="5">
        <v>8</v>
      </c>
      <c r="B11" s="4" t="s">
        <v>12</v>
      </c>
      <c r="C11" s="4" t="str">
        <f>VLOOKUP(Taulukko1[[#This Row],[Rivivalinta]],Sheet1!$C$1:$E$42,2,FALSE)</f>
        <v>Totala kostnader</v>
      </c>
      <c r="D11" s="4" t="str">
        <f>VLOOKUP(Taulukko1[[#This Row],[Rivivalinta]],Sheet1!$C$1:$E$42,3,FALSE)</f>
        <v>Total expenses</v>
      </c>
      <c r="E11" s="1" t="s">
        <v>4</v>
      </c>
      <c r="F11" s="2">
        <v>42004</v>
      </c>
      <c r="G11" s="6">
        <v>2130.4029700000001</v>
      </c>
    </row>
    <row r="12" spans="1:7" x14ac:dyDescent="0.2">
      <c r="A12" s="5">
        <v>9</v>
      </c>
      <c r="B12" s="4" t="s">
        <v>13</v>
      </c>
      <c r="C12" s="4" t="str">
        <f>VLOOKUP(Taulukko1[[#This Row],[Rivivalinta]],Sheet1!$C$1:$E$42,2,FALSE)</f>
        <v>Nedskrivningar av lån och fordringar</v>
      </c>
      <c r="D12" s="4" t="str">
        <f>VLOOKUP(Taulukko1[[#This Row],[Rivivalinta]],Sheet1!$C$1:$E$42,3,FALSE)</f>
        <v>Impairments on loans and receivables</v>
      </c>
      <c r="E12" s="1" t="s">
        <v>4</v>
      </c>
      <c r="F12" s="2">
        <v>42004</v>
      </c>
      <c r="G12" s="6"/>
    </row>
    <row r="13" spans="1:7" x14ac:dyDescent="0.2">
      <c r="A13" s="5">
        <v>10</v>
      </c>
      <c r="B13" s="4" t="s">
        <v>14</v>
      </c>
      <c r="C13" s="4" t="str">
        <f>VLOOKUP(Taulukko1[[#This Row],[Rivivalinta]],Sheet1!$C$1:$E$42,2,FALSE)</f>
        <v>Rörelsevinst/-förlust</v>
      </c>
      <c r="D13" s="4" t="str">
        <f>VLOOKUP(Taulukko1[[#This Row],[Rivivalinta]],Sheet1!$C$1:$E$42,3,FALSE)</f>
        <v>Operatingprofit/-loss</v>
      </c>
      <c r="E13" s="1" t="s">
        <v>4</v>
      </c>
      <c r="F13" s="2">
        <v>42004</v>
      </c>
      <c r="G13" s="6">
        <v>6321.2428300000001</v>
      </c>
    </row>
    <row r="14" spans="1:7" x14ac:dyDescent="0.2">
      <c r="A14" s="5">
        <v>11</v>
      </c>
      <c r="B14" s="4" t="s">
        <v>15</v>
      </c>
      <c r="C14" s="4" t="str">
        <f>VLOOKUP(Taulukko1[[#This Row],[Rivivalinta]],Sheet1!$C$1:$E$42,2,FALSE)</f>
        <v>Kontanta medel och kassabehållning hos centralbanker</v>
      </c>
      <c r="D14" s="4" t="str">
        <f>VLOOKUP(Taulukko1[[#This Row],[Rivivalinta]],Sheet1!$C$1:$E$42,3,FALSE)</f>
        <v>Cash and cash balances at central banks</v>
      </c>
      <c r="E14" s="1" t="s">
        <v>4</v>
      </c>
      <c r="F14" s="2">
        <v>42004</v>
      </c>
      <c r="G14" s="6">
        <v>81766.787260000012</v>
      </c>
    </row>
    <row r="15" spans="1:7" x14ac:dyDescent="0.2">
      <c r="A15" s="5">
        <v>12</v>
      </c>
      <c r="B15" s="4" t="s">
        <v>16</v>
      </c>
      <c r="C15" s="4" t="str">
        <f>VLOOKUP(Taulukko1[[#This Row],[Rivivalinta]],Sheet1!$C$1:$E$42,2,FALSE)</f>
        <v>Lån och förskott till kreditinstitut</v>
      </c>
      <c r="D15" s="4" t="str">
        <f>VLOOKUP(Taulukko1[[#This Row],[Rivivalinta]],Sheet1!$C$1:$E$42,3,FALSE)</f>
        <v>Loans and advances to credit institutions</v>
      </c>
      <c r="E15" s="1" t="s">
        <v>4</v>
      </c>
      <c r="F15" s="2">
        <v>42004</v>
      </c>
      <c r="G15" s="6">
        <v>121065.71899999998</v>
      </c>
    </row>
    <row r="16" spans="1:7" x14ac:dyDescent="0.2">
      <c r="A16" s="5">
        <v>13</v>
      </c>
      <c r="B16" s="4" t="s">
        <v>17</v>
      </c>
      <c r="C16" s="4" t="str">
        <f>VLOOKUP(Taulukko1[[#This Row],[Rivivalinta]],Sheet1!$C$1:$E$42,2,FALSE)</f>
        <v>Lån och förskott till allmänheten och offentliga samfund</v>
      </c>
      <c r="D16" s="4" t="str">
        <f>VLOOKUP(Taulukko1[[#This Row],[Rivivalinta]],Sheet1!$C$1:$E$42,3,FALSE)</f>
        <v>Loans and advances to the public and public sector entities</v>
      </c>
      <c r="E16" s="1" t="s">
        <v>4</v>
      </c>
      <c r="F16" s="2">
        <v>42004</v>
      </c>
      <c r="G16" s="6">
        <v>1943127.7427399999</v>
      </c>
    </row>
    <row r="17" spans="1:7" x14ac:dyDescent="0.2">
      <c r="A17" s="5">
        <v>14</v>
      </c>
      <c r="B17" s="4" t="s">
        <v>18</v>
      </c>
      <c r="C17" s="4" t="str">
        <f>VLOOKUP(Taulukko1[[#This Row],[Rivivalinta]],Sheet1!$C$1:$E$42,2,FALSE)</f>
        <v>Värdepapper</v>
      </c>
      <c r="D17" s="4" t="str">
        <f>VLOOKUP(Taulukko1[[#This Row],[Rivivalinta]],Sheet1!$C$1:$E$42,3,FALSE)</f>
        <v>Debt securities</v>
      </c>
      <c r="E17" s="1" t="s">
        <v>4</v>
      </c>
      <c r="F17" s="2">
        <v>42004</v>
      </c>
      <c r="G17" s="6">
        <v>10006.2325</v>
      </c>
    </row>
    <row r="18" spans="1:7" x14ac:dyDescent="0.2">
      <c r="A18" s="5">
        <v>15</v>
      </c>
      <c r="B18" s="4" t="s">
        <v>19</v>
      </c>
      <c r="C18" s="4" t="str">
        <f>VLOOKUP(Taulukko1[[#This Row],[Rivivalinta]],Sheet1!$C$1:$E$42,2,FALSE)</f>
        <v xml:space="preserve">Derivat </v>
      </c>
      <c r="D18" s="4" t="str">
        <f>VLOOKUP(Taulukko1[[#This Row],[Rivivalinta]],Sheet1!$C$1:$E$42,3,FALSE)</f>
        <v xml:space="preserve">Derivatives </v>
      </c>
      <c r="E18" s="1" t="s">
        <v>4</v>
      </c>
      <c r="F18" s="2">
        <v>42004</v>
      </c>
      <c r="G18" s="6">
        <v>61674.649850000002</v>
      </c>
    </row>
    <row r="19" spans="1:7" x14ac:dyDescent="0.2">
      <c r="A19" s="5">
        <v>16</v>
      </c>
      <c r="B19" s="4" t="s">
        <v>20</v>
      </c>
      <c r="C19" s="4" t="str">
        <f>VLOOKUP(Taulukko1[[#This Row],[Rivivalinta]],Sheet1!$C$1:$E$42,2,FALSE)</f>
        <v>Övriga tillgångar</v>
      </c>
      <c r="D19" s="4" t="str">
        <f>VLOOKUP(Taulukko1[[#This Row],[Rivivalinta]],Sheet1!$C$1:$E$42,3,FALSE)</f>
        <v>Other assets</v>
      </c>
      <c r="E19" s="1" t="s">
        <v>4</v>
      </c>
      <c r="F19" s="2">
        <v>42004</v>
      </c>
      <c r="G19" s="6">
        <v>14497.110259999894</v>
      </c>
    </row>
    <row r="20" spans="1:7" x14ac:dyDescent="0.2">
      <c r="A20" s="5">
        <v>17</v>
      </c>
      <c r="B20" s="4" t="s">
        <v>21</v>
      </c>
      <c r="C20" s="4" t="str">
        <f>VLOOKUP(Taulukko1[[#This Row],[Rivivalinta]],Sheet1!$C$1:$E$42,2,FALSE)</f>
        <v>SUMMA TILLGÅNGAR</v>
      </c>
      <c r="D20" s="4" t="str">
        <f>VLOOKUP(Taulukko1[[#This Row],[Rivivalinta]],Sheet1!$C$1:$E$42,3,FALSE)</f>
        <v>TOTAL ASSETS</v>
      </c>
      <c r="E20" s="1" t="s">
        <v>4</v>
      </c>
      <c r="F20" s="2">
        <v>42004</v>
      </c>
      <c r="G20" s="6">
        <v>2232138.2416099999</v>
      </c>
    </row>
    <row r="21" spans="1:7" x14ac:dyDescent="0.2">
      <c r="A21" s="5">
        <v>18</v>
      </c>
      <c r="B21" s="4" t="s">
        <v>22</v>
      </c>
      <c r="C21" s="4" t="str">
        <f>VLOOKUP(Taulukko1[[#This Row],[Rivivalinta]],Sheet1!$C$1:$E$42,2,FALSE)</f>
        <v>Inlåning från kreditinstitut</v>
      </c>
      <c r="D21" s="4" t="str">
        <f>VLOOKUP(Taulukko1[[#This Row],[Rivivalinta]],Sheet1!$C$1:$E$42,3,FALSE)</f>
        <v>Deposits from credit institutions</v>
      </c>
      <c r="E21" s="1" t="s">
        <v>4</v>
      </c>
      <c r="F21" s="2">
        <v>42004</v>
      </c>
      <c r="G21" s="6">
        <v>314579.83301999996</v>
      </c>
    </row>
    <row r="22" spans="1:7" x14ac:dyDescent="0.2">
      <c r="A22" s="5">
        <v>19</v>
      </c>
      <c r="B22" s="4" t="s">
        <v>23</v>
      </c>
      <c r="C22" s="4" t="str">
        <f>VLOOKUP(Taulukko1[[#This Row],[Rivivalinta]],Sheet1!$C$1:$E$42,2,FALSE)</f>
        <v>Inlåning från allmänheten och offentliga samfund</v>
      </c>
      <c r="D22" s="4" t="str">
        <f>VLOOKUP(Taulukko1[[#This Row],[Rivivalinta]],Sheet1!$C$1:$E$42,3,FALSE)</f>
        <v>Deposits from the public and public sector entities</v>
      </c>
      <c r="E22" s="1" t="s">
        <v>4</v>
      </c>
      <c r="F22" s="2">
        <v>42004</v>
      </c>
      <c r="G22" s="6">
        <v>1432.3811799999999</v>
      </c>
    </row>
    <row r="23" spans="1:7" x14ac:dyDescent="0.2">
      <c r="A23" s="5">
        <v>20</v>
      </c>
      <c r="B23" s="4" t="s">
        <v>24</v>
      </c>
      <c r="C23" s="4" t="str">
        <f>VLOOKUP(Taulukko1[[#This Row],[Rivivalinta]],Sheet1!$C$1:$E$42,2,FALSE)</f>
        <v>Emitterade skuldebrev</v>
      </c>
      <c r="D23" s="4" t="str">
        <f>VLOOKUP(Taulukko1[[#This Row],[Rivivalinta]],Sheet1!$C$1:$E$42,3,FALSE)</f>
        <v>Debt securities issued</v>
      </c>
      <c r="E23" s="1" t="s">
        <v>4</v>
      </c>
      <c r="F23" s="2">
        <v>42004</v>
      </c>
      <c r="G23" s="6">
        <v>1681235.97028</v>
      </c>
    </row>
    <row r="24" spans="1:7" x14ac:dyDescent="0.2">
      <c r="A24" s="5">
        <v>22</v>
      </c>
      <c r="B24" s="4" t="s">
        <v>25</v>
      </c>
      <c r="C24" s="4" t="str">
        <f>VLOOKUP(Taulukko1[[#This Row],[Rivivalinta]],Sheet1!$C$1:$E$42,2,FALSE)</f>
        <v>Derivat</v>
      </c>
      <c r="D24" s="4" t="str">
        <f>VLOOKUP(Taulukko1[[#This Row],[Rivivalinta]],Sheet1!$C$1:$E$42,3,FALSE)</f>
        <v>Derivatives</v>
      </c>
      <c r="E24" s="1" t="s">
        <v>4</v>
      </c>
      <c r="F24" s="2">
        <v>42004</v>
      </c>
      <c r="G24" s="6">
        <v>15401.698039999999</v>
      </c>
    </row>
    <row r="25" spans="1:7" x14ac:dyDescent="0.2">
      <c r="A25" s="5">
        <v>23</v>
      </c>
      <c r="B25" s="4" t="s">
        <v>26</v>
      </c>
      <c r="C25" s="4" t="str">
        <f>VLOOKUP(Taulukko1[[#This Row],[Rivivalinta]],Sheet1!$C$1:$E$42,2,FALSE)</f>
        <v>Eget kapital</v>
      </c>
      <c r="D25" s="4" t="str">
        <f>VLOOKUP(Taulukko1[[#This Row],[Rivivalinta]],Sheet1!$C$1:$E$42,3,FALSE)</f>
        <v>Total equity</v>
      </c>
      <c r="E25" s="1" t="s">
        <v>4</v>
      </c>
      <c r="F25" s="2">
        <v>42004</v>
      </c>
      <c r="G25" s="6">
        <v>136223.52824000001</v>
      </c>
    </row>
    <row r="26" spans="1:7" x14ac:dyDescent="0.2">
      <c r="A26" s="5">
        <v>21</v>
      </c>
      <c r="B26" s="4" t="s">
        <v>27</v>
      </c>
      <c r="C26" s="4" t="str">
        <f>VLOOKUP(Taulukko1[[#This Row],[Rivivalinta]],Sheet1!$C$1:$E$42,2,FALSE)</f>
        <v>Övriga skulder</v>
      </c>
      <c r="D26" s="4" t="str">
        <f>VLOOKUP(Taulukko1[[#This Row],[Rivivalinta]],Sheet1!$C$1:$E$42,3,FALSE)</f>
        <v>Other liabilities</v>
      </c>
      <c r="E26" s="1" t="s">
        <v>4</v>
      </c>
      <c r="F26" s="2">
        <v>42004</v>
      </c>
      <c r="G26" s="6">
        <v>83264.830849999722</v>
      </c>
    </row>
    <row r="27" spans="1:7" x14ac:dyDescent="0.2">
      <c r="A27" s="5">
        <v>24</v>
      </c>
      <c r="B27" s="4" t="s">
        <v>28</v>
      </c>
      <c r="C27" s="4" t="str">
        <f>VLOOKUP(Taulukko1[[#This Row],[Rivivalinta]],Sheet1!$C$1:$E$42,2,FALSE)</f>
        <v>SUMMA EGET KAPITAL OCH SKULDER</v>
      </c>
      <c r="D27" s="4" t="str">
        <f>VLOOKUP(Taulukko1[[#This Row],[Rivivalinta]],Sheet1!$C$1:$E$42,3,FALSE)</f>
        <v>TOTAL EQUITY AND LIABILITIES</v>
      </c>
      <c r="E27" s="1" t="s">
        <v>4</v>
      </c>
      <c r="F27" s="2">
        <v>42004</v>
      </c>
      <c r="G27" s="6">
        <v>2232138.2416099994</v>
      </c>
    </row>
    <row r="28" spans="1:7" x14ac:dyDescent="0.2">
      <c r="A28" s="5">
        <v>25</v>
      </c>
      <c r="B28" s="4" t="s">
        <v>29</v>
      </c>
      <c r="C28" s="4" t="str">
        <f>VLOOKUP(Taulukko1[[#This Row],[Rivivalinta]],Sheet1!$C$1:$E$42,2,FALSE)</f>
        <v>Exponering utanför balansräkningen</v>
      </c>
      <c r="D28" s="4" t="str">
        <f>VLOOKUP(Taulukko1[[#This Row],[Rivivalinta]],Sheet1!$C$1:$E$42,3,FALSE)</f>
        <v>Off balance sheet exposures</v>
      </c>
      <c r="E28" s="1" t="s">
        <v>4</v>
      </c>
      <c r="F28" s="2">
        <v>42004</v>
      </c>
      <c r="G28" s="6"/>
    </row>
    <row r="29" spans="1:7" x14ac:dyDescent="0.2">
      <c r="A29" s="5">
        <v>28</v>
      </c>
      <c r="B29" s="4" t="s">
        <v>30</v>
      </c>
      <c r="C29" s="4" t="str">
        <f>VLOOKUP(Taulukko1[[#This Row],[Rivivalinta]],Sheet1!$C$1:$E$42,2,FALSE)</f>
        <v>Kostnader/intäkter, %</v>
      </c>
      <c r="D29" s="4" t="str">
        <f>VLOOKUP(Taulukko1[[#This Row],[Rivivalinta]],Sheet1!$C$1:$E$42,3,FALSE)</f>
        <v>Cost/income ratio, %</v>
      </c>
      <c r="E29" s="1" t="s">
        <v>4</v>
      </c>
      <c r="F29" s="2">
        <v>42004</v>
      </c>
      <c r="G29" s="7">
        <v>0.21757403576614276</v>
      </c>
    </row>
    <row r="30" spans="1:7" x14ac:dyDescent="0.2">
      <c r="A30" s="5">
        <v>29</v>
      </c>
      <c r="B30" s="4" t="s">
        <v>31</v>
      </c>
      <c r="C30" s="4" t="str">
        <f>VLOOKUP(Taulukko1[[#This Row],[Rivivalinta]],Sheet1!$C$1:$E$42,2,FALSE)</f>
        <v>Nödlidande exponeringar/Exponeringar, %</v>
      </c>
      <c r="D30" s="4" t="str">
        <f>VLOOKUP(Taulukko1[[#This Row],[Rivivalinta]],Sheet1!$C$1:$E$42,3,FALSE)</f>
        <v>Non-performing exposures/Exposures, %</v>
      </c>
      <c r="E30" s="1" t="s">
        <v>4</v>
      </c>
      <c r="F30" s="2">
        <v>42004</v>
      </c>
      <c r="G30" s="7"/>
    </row>
    <row r="31" spans="1:7" x14ac:dyDescent="0.2">
      <c r="A31" s="5">
        <v>30</v>
      </c>
      <c r="B31" s="4" t="s">
        <v>32</v>
      </c>
      <c r="C31" s="4" t="str">
        <f>VLOOKUP(Taulukko1[[#This Row],[Rivivalinta]],Sheet1!$C$1:$E$42,2,FALSE)</f>
        <v>Upplupna avsättningar på nödlidande exponeringar/Nödlidande Exponeringar, %</v>
      </c>
      <c r="D31" s="4" t="str">
        <f>VLOOKUP(Taulukko1[[#This Row],[Rivivalinta]],Sheet1!$C$1:$E$42,3,FALSE)</f>
        <v>Accumulated impairments on non-performing exposures/Non-performing exposures, %</v>
      </c>
      <c r="E31" s="1" t="s">
        <v>4</v>
      </c>
      <c r="F31" s="2">
        <v>42004</v>
      </c>
      <c r="G31" s="7" t="s">
        <v>33</v>
      </c>
    </row>
    <row r="32" spans="1:7" x14ac:dyDescent="0.2">
      <c r="A32" s="5">
        <v>31</v>
      </c>
      <c r="B32" s="4" t="s">
        <v>34</v>
      </c>
      <c r="C32" s="4" t="str">
        <f>VLOOKUP(Taulukko1[[#This Row],[Rivivalinta]],Sheet1!$C$1:$E$42,2,FALSE)</f>
        <v>Kapitalbas</v>
      </c>
      <c r="D32" s="4" t="str">
        <f>VLOOKUP(Taulukko1[[#This Row],[Rivivalinta]],Sheet1!$C$1:$E$42,3,FALSE)</f>
        <v>Own funds</v>
      </c>
      <c r="E32" s="1" t="s">
        <v>4</v>
      </c>
      <c r="F32" s="2">
        <v>42004</v>
      </c>
      <c r="G32" s="6">
        <v>135905.30124</v>
      </c>
    </row>
    <row r="33" spans="1:7" x14ac:dyDescent="0.2">
      <c r="A33" s="5">
        <v>32</v>
      </c>
      <c r="B33" s="4" t="s">
        <v>35</v>
      </c>
      <c r="C33" s="4" t="str">
        <f>VLOOKUP(Taulukko1[[#This Row],[Rivivalinta]],Sheet1!$C$1:$E$42,2,FALSE)</f>
        <v>Kärnprimärkapital (CET 1)</v>
      </c>
      <c r="D33" s="4" t="str">
        <f>VLOOKUP(Taulukko1[[#This Row],[Rivivalinta]],Sheet1!$C$1:$E$42,3,FALSE)</f>
        <v>Common equity tier 1 capital (CET1)</v>
      </c>
      <c r="E33" s="1" t="s">
        <v>4</v>
      </c>
      <c r="F33" s="2">
        <v>42004</v>
      </c>
      <c r="G33" s="6">
        <v>135905.30124</v>
      </c>
    </row>
    <row r="34" spans="1:7" x14ac:dyDescent="0.2">
      <c r="A34" s="5">
        <v>33</v>
      </c>
      <c r="B34" s="4" t="s">
        <v>36</v>
      </c>
      <c r="C34" s="4" t="str">
        <f>VLOOKUP(Taulukko1[[#This Row],[Rivivalinta]],Sheet1!$C$1:$E$42,2,FALSE)</f>
        <v>Övrigt primärkapital (AT 1)</v>
      </c>
      <c r="D34" s="4" t="str">
        <f>VLOOKUP(Taulukko1[[#This Row],[Rivivalinta]],Sheet1!$C$1:$E$42,3,FALSE)</f>
        <v>Additional tier 1 capital (AT 1)</v>
      </c>
      <c r="E34" s="1" t="s">
        <v>4</v>
      </c>
      <c r="F34" s="2">
        <v>42004</v>
      </c>
      <c r="G34" s="6"/>
    </row>
    <row r="35" spans="1:7" x14ac:dyDescent="0.2">
      <c r="A35" s="5">
        <v>34</v>
      </c>
      <c r="B35" s="4" t="s">
        <v>37</v>
      </c>
      <c r="C35" s="4" t="str">
        <f>VLOOKUP(Taulukko1[[#This Row],[Rivivalinta]],Sheet1!$C$1:$E$42,2,FALSE)</f>
        <v>Supplementärkapital (T2)</v>
      </c>
      <c r="D35" s="4" t="str">
        <f>VLOOKUP(Taulukko1[[#This Row],[Rivivalinta]],Sheet1!$C$1:$E$42,3,FALSE)</f>
        <v>Tier 2 capital (T2)</v>
      </c>
      <c r="E35" s="1" t="s">
        <v>4</v>
      </c>
      <c r="F35" s="2">
        <v>42004</v>
      </c>
      <c r="G35" s="6"/>
    </row>
    <row r="36" spans="1:7" x14ac:dyDescent="0.2">
      <c r="A36" s="5">
        <v>35</v>
      </c>
      <c r="B36" s="4" t="s">
        <v>38</v>
      </c>
      <c r="C36" s="4" t="str">
        <f>VLOOKUP(Taulukko1[[#This Row],[Rivivalinta]],Sheet1!$C$1:$E$42,2,FALSE)</f>
        <v>Summa kapitalrelationer, %</v>
      </c>
      <c r="D36" s="4" t="str">
        <f>VLOOKUP(Taulukko1[[#This Row],[Rivivalinta]],Sheet1!$C$1:$E$42,3,FALSE)</f>
        <v>Own funds ratio, %</v>
      </c>
      <c r="E36" s="1" t="s">
        <v>4</v>
      </c>
      <c r="F36" s="2">
        <v>42004</v>
      </c>
      <c r="G36" s="7">
        <v>0.19584880629022922</v>
      </c>
    </row>
    <row r="37" spans="1:7" x14ac:dyDescent="0.2">
      <c r="A37" s="5">
        <v>36</v>
      </c>
      <c r="B37" s="4" t="s">
        <v>39</v>
      </c>
      <c r="C37" s="4" t="str">
        <f>VLOOKUP(Taulukko1[[#This Row],[Rivivalinta]],Sheet1!$C$1:$E$42,2,FALSE)</f>
        <v>Primärkapitalrelation, %</v>
      </c>
      <c r="D37" s="4" t="str">
        <f>VLOOKUP(Taulukko1[[#This Row],[Rivivalinta]],Sheet1!$C$1:$E$42,3,FALSE)</f>
        <v>Tier 1 ratio, %</v>
      </c>
      <c r="E37" s="1" t="s">
        <v>4</v>
      </c>
      <c r="F37" s="2">
        <v>42004</v>
      </c>
      <c r="G37" s="7">
        <v>0.19584880629022922</v>
      </c>
    </row>
    <row r="38" spans="1:7" x14ac:dyDescent="0.2">
      <c r="A38" s="5">
        <v>37</v>
      </c>
      <c r="B38" s="4" t="s">
        <v>40</v>
      </c>
      <c r="C38" s="4" t="str">
        <f>VLOOKUP(Taulukko1[[#This Row],[Rivivalinta]],Sheet1!$C$1:$E$42,2,FALSE)</f>
        <v>Kärnprimärkapitalrelation, %</v>
      </c>
      <c r="D38" s="4" t="str">
        <f>VLOOKUP(Taulukko1[[#This Row],[Rivivalinta]],Sheet1!$C$1:$E$42,3,FALSE)</f>
        <v>CET 1 ratio, %</v>
      </c>
      <c r="E38" s="1" t="s">
        <v>4</v>
      </c>
      <c r="F38" s="2">
        <v>42004</v>
      </c>
      <c r="G38" s="7">
        <v>0.19584880629022922</v>
      </c>
    </row>
    <row r="39" spans="1:7" x14ac:dyDescent="0.2">
      <c r="A39" s="5">
        <v>38</v>
      </c>
      <c r="B39" s="4" t="s">
        <v>41</v>
      </c>
      <c r="C39" s="4" t="str">
        <f>VLOOKUP(Taulukko1[[#This Row],[Rivivalinta]],Sheet1!$C$1:$E$42,2,FALSE)</f>
        <v>Summa exponeringsbelopp (RWA)</v>
      </c>
      <c r="D39" s="4" t="str">
        <f>VLOOKUP(Taulukko1[[#This Row],[Rivivalinta]],Sheet1!$C$1:$E$42,3,FALSE)</f>
        <v>Total risk weighted assets (RWA)</v>
      </c>
      <c r="E39" s="1" t="s">
        <v>4</v>
      </c>
      <c r="F39" s="2">
        <v>42004</v>
      </c>
      <c r="G39" s="6">
        <v>693929.68900000001</v>
      </c>
    </row>
    <row r="40" spans="1:7" x14ac:dyDescent="0.2">
      <c r="A40" s="5">
        <v>39</v>
      </c>
      <c r="B40" s="4" t="s">
        <v>42</v>
      </c>
      <c r="C40" s="4" t="str">
        <f>VLOOKUP(Taulukko1[[#This Row],[Rivivalinta]],Sheet1!$C$1:$E$42,2,FALSE)</f>
        <v>Exponeringsbelopp för kredit-, motpart- och utspädningsrisker</v>
      </c>
      <c r="D40" s="4" t="str">
        <f>VLOOKUP(Taulukko1[[#This Row],[Rivivalinta]],Sheet1!$C$1:$E$42,3,FALSE)</f>
        <v>Credit and counterparty risks</v>
      </c>
      <c r="E40" s="1" t="s">
        <v>4</v>
      </c>
      <c r="F40" s="2">
        <v>42004</v>
      </c>
      <c r="G40" s="6">
        <v>676226.96799999999</v>
      </c>
    </row>
    <row r="41" spans="1:7" x14ac:dyDescent="0.2">
      <c r="A41" s="5">
        <v>40</v>
      </c>
      <c r="B41" s="4" t="s">
        <v>43</v>
      </c>
      <c r="C41" s="4" t="str">
        <f>VLOOKUP(Taulukko1[[#This Row],[Rivivalinta]],Sheet1!$C$1:$E$42,2,FALSE)</f>
        <v>Exponeringsbelopp för positions-, valutakurs- och råvarurisker</v>
      </c>
      <c r="D41" s="4" t="str">
        <f>VLOOKUP(Taulukko1[[#This Row],[Rivivalinta]],Sheet1!$C$1:$E$42,3,FALSE)</f>
        <v>Position, currency and commodity risks</v>
      </c>
      <c r="E41" s="1" t="s">
        <v>4</v>
      </c>
      <c r="F41" s="2">
        <v>42004</v>
      </c>
      <c r="G41" s="6"/>
    </row>
    <row r="42" spans="1:7" x14ac:dyDescent="0.2">
      <c r="A42" s="5">
        <v>41</v>
      </c>
      <c r="B42" s="4" t="s">
        <v>44</v>
      </c>
      <c r="C42" s="4" t="str">
        <f>VLOOKUP(Taulukko1[[#This Row],[Rivivalinta]],Sheet1!$C$1:$E$42,2,FALSE)</f>
        <v>Exponeringsbelopp för operativ risk</v>
      </c>
      <c r="D42" s="4" t="str">
        <f>VLOOKUP(Taulukko1[[#This Row],[Rivivalinta]],Sheet1!$C$1:$E$42,3,FALSE)</f>
        <v>Operational risks</v>
      </c>
      <c r="E42" s="1" t="s">
        <v>4</v>
      </c>
      <c r="F42" s="2">
        <v>42004</v>
      </c>
      <c r="G42" s="6">
        <v>11280.95</v>
      </c>
    </row>
    <row r="43" spans="1:7" x14ac:dyDescent="0.2">
      <c r="A43" s="5">
        <v>42</v>
      </c>
      <c r="B43" s="4" t="s">
        <v>45</v>
      </c>
      <c r="C43" s="4" t="str">
        <f>VLOOKUP(Taulukko1[[#This Row],[Rivivalinta]],Sheet1!$C$1:$E$42,2,FALSE)</f>
        <v>Övriga riskexponeringar</v>
      </c>
      <c r="D43" s="4" t="str">
        <f>VLOOKUP(Taulukko1[[#This Row],[Rivivalinta]],Sheet1!$C$1:$E$42,3,FALSE)</f>
        <v>Other risks</v>
      </c>
      <c r="E43" s="1" t="s">
        <v>4</v>
      </c>
      <c r="F43" s="2">
        <v>42004</v>
      </c>
      <c r="G43" s="6">
        <v>6421.7709999999997</v>
      </c>
    </row>
    <row r="44" spans="1:7" x14ac:dyDescent="0.2">
      <c r="A44" s="5">
        <v>27</v>
      </c>
      <c r="B44" s="4" t="s">
        <v>52</v>
      </c>
      <c r="C44" s="4" t="str">
        <f>VLOOKUP(Taulukko1[[#This Row],[Rivivalinta]],Sheet1!$C$1:$E$42,2,FALSE)</f>
        <v>Avkastning på total tillgångar (ROA), %</v>
      </c>
      <c r="D44" s="4" t="str">
        <f>VLOOKUP(Taulukko1[[#This Row],[Rivivalinta]],Sheet1!$C$1:$E$42,3,FALSE)</f>
        <v>Return on total assets (ROA), %</v>
      </c>
      <c r="E44" s="1" t="s">
        <v>46</v>
      </c>
      <c r="F44" s="2">
        <v>42004</v>
      </c>
      <c r="G44" s="7">
        <v>3.4919299465917562E-2</v>
      </c>
    </row>
    <row r="45" spans="1:7" x14ac:dyDescent="0.2">
      <c r="A45" s="5">
        <v>26</v>
      </c>
      <c r="B45" s="4" t="s">
        <v>53</v>
      </c>
      <c r="C45" s="4" t="str">
        <f>VLOOKUP(Taulukko1[[#This Row],[Rivivalinta]],Sheet1!$C$1:$E$42,2,FALSE)</f>
        <v>Avkastning på eget kapital (ROE), %</v>
      </c>
      <c r="D45" s="4" t="str">
        <f>VLOOKUP(Taulukko1[[#This Row],[Rivivalinta]],Sheet1!$C$1:$E$42,3,FALSE)</f>
        <v>Return on equity (ROE), %</v>
      </c>
      <c r="E45" s="1" t="s">
        <v>46</v>
      </c>
      <c r="F45" s="2">
        <v>42004</v>
      </c>
      <c r="G45" s="7">
        <v>7.3181646439663323E-2</v>
      </c>
    </row>
    <row r="46" spans="1:7" x14ac:dyDescent="0.2">
      <c r="A46" s="5">
        <v>1</v>
      </c>
      <c r="B46" s="4" t="s">
        <v>5</v>
      </c>
      <c r="C46" s="4" t="str">
        <f>VLOOKUP(Taulukko1[[#This Row],[Rivivalinta]],Sheet1!$C$1:$E$42,2,FALSE)</f>
        <v>Räntenetto</v>
      </c>
      <c r="D46" s="4" t="str">
        <f>VLOOKUP(Taulukko1[[#This Row],[Rivivalinta]],Sheet1!$C$1:$E$42,3,FALSE)</f>
        <v>Net interest margin</v>
      </c>
      <c r="E46" s="1" t="s">
        <v>46</v>
      </c>
      <c r="F46" s="2">
        <v>42004</v>
      </c>
      <c r="G46" s="6">
        <v>22994</v>
      </c>
    </row>
    <row r="47" spans="1:7" x14ac:dyDescent="0.2">
      <c r="A47" s="5">
        <v>2</v>
      </c>
      <c r="B47" s="4" t="s">
        <v>6</v>
      </c>
      <c r="C47" s="4" t="str">
        <f>VLOOKUP(Taulukko1[[#This Row],[Rivivalinta]],Sheet1!$C$1:$E$42,2,FALSE)</f>
        <v>Netto, avgifts- och provisionsintäkter</v>
      </c>
      <c r="D47" s="4" t="str">
        <f>VLOOKUP(Taulukko1[[#This Row],[Rivivalinta]],Sheet1!$C$1:$E$42,3,FALSE)</f>
        <v>Net fee and commission income</v>
      </c>
      <c r="E47" s="1" t="s">
        <v>46</v>
      </c>
      <c r="F47" s="2">
        <v>42004</v>
      </c>
      <c r="G47" s="6">
        <v>14253</v>
      </c>
    </row>
    <row r="48" spans="1:7" x14ac:dyDescent="0.2">
      <c r="A48" s="5">
        <v>3</v>
      </c>
      <c r="B48" s="4" t="s">
        <v>7</v>
      </c>
      <c r="C48" s="4" t="str">
        <f>VLOOKUP(Taulukko1[[#This Row],[Rivivalinta]],Sheet1!$C$1:$E$42,2,FALSE)</f>
        <v>Avgifts- och provisionsintäkter</v>
      </c>
      <c r="D48" s="4" t="str">
        <f>VLOOKUP(Taulukko1[[#This Row],[Rivivalinta]],Sheet1!$C$1:$E$42,3,FALSE)</f>
        <v>Fee and commission income</v>
      </c>
      <c r="E48" s="1" t="s">
        <v>46</v>
      </c>
      <c r="F48" s="2">
        <v>42004</v>
      </c>
      <c r="G48" s="6">
        <v>16061</v>
      </c>
    </row>
    <row r="49" spans="1:7" x14ac:dyDescent="0.2">
      <c r="A49" s="5">
        <v>4</v>
      </c>
      <c r="B49" s="4" t="s">
        <v>8</v>
      </c>
      <c r="C49" s="4" t="str">
        <f>VLOOKUP(Taulukko1[[#This Row],[Rivivalinta]],Sheet1!$C$1:$E$42,2,FALSE)</f>
        <v>Avgifts- och provisionskostnader</v>
      </c>
      <c r="D49" s="4" t="str">
        <f>VLOOKUP(Taulukko1[[#This Row],[Rivivalinta]],Sheet1!$C$1:$E$42,3,FALSE)</f>
        <v>Fee and commission expenses</v>
      </c>
      <c r="E49" s="1" t="s">
        <v>46</v>
      </c>
      <c r="F49" s="2">
        <v>42004</v>
      </c>
      <c r="G49" s="6">
        <v>1808</v>
      </c>
    </row>
    <row r="50" spans="1:7" x14ac:dyDescent="0.2">
      <c r="A50" s="5">
        <v>5</v>
      </c>
      <c r="B50" s="4" t="s">
        <v>9</v>
      </c>
      <c r="C50" s="4" t="str">
        <f>VLOOKUP(Taulukko1[[#This Row],[Rivivalinta]],Sheet1!$C$1:$E$42,2,FALSE)</f>
        <v>Nettointäkter från handel och investeringar</v>
      </c>
      <c r="D50" s="4" t="str">
        <f>VLOOKUP(Taulukko1[[#This Row],[Rivivalinta]],Sheet1!$C$1:$E$42,3,FALSE)</f>
        <v>Net trading and investing income</v>
      </c>
      <c r="E50" s="1" t="s">
        <v>46</v>
      </c>
      <c r="F50" s="2">
        <v>42004</v>
      </c>
      <c r="G50" s="6"/>
    </row>
    <row r="51" spans="1:7" x14ac:dyDescent="0.2">
      <c r="A51" s="5">
        <v>6</v>
      </c>
      <c r="B51" s="4" t="s">
        <v>10</v>
      </c>
      <c r="C51" s="4" t="str">
        <f>VLOOKUP(Taulukko1[[#This Row],[Rivivalinta]],Sheet1!$C$1:$E$42,2,FALSE)</f>
        <v>Övriga intäkter</v>
      </c>
      <c r="D51" s="4" t="str">
        <f>VLOOKUP(Taulukko1[[#This Row],[Rivivalinta]],Sheet1!$C$1:$E$42,3,FALSE)</f>
        <v>Other income</v>
      </c>
      <c r="E51" s="1" t="s">
        <v>46</v>
      </c>
      <c r="F51" s="2">
        <v>42004</v>
      </c>
      <c r="G51" s="6">
        <v>635</v>
      </c>
    </row>
    <row r="52" spans="1:7" x14ac:dyDescent="0.2">
      <c r="A52" s="5">
        <v>7</v>
      </c>
      <c r="B52" s="4" t="s">
        <v>11</v>
      </c>
      <c r="C52" s="4" t="str">
        <f>VLOOKUP(Taulukko1[[#This Row],[Rivivalinta]],Sheet1!$C$1:$E$42,2,FALSE)</f>
        <v>Totala inkomster</v>
      </c>
      <c r="D52" s="4" t="str">
        <f>VLOOKUP(Taulukko1[[#This Row],[Rivivalinta]],Sheet1!$C$1:$E$42,3,FALSE)</f>
        <v>Total income</v>
      </c>
      <c r="E52" s="1" t="s">
        <v>46</v>
      </c>
      <c r="F52" s="2">
        <v>42004</v>
      </c>
      <c r="G52" s="6">
        <v>37882</v>
      </c>
    </row>
    <row r="53" spans="1:7" x14ac:dyDescent="0.2">
      <c r="A53" s="5">
        <v>8</v>
      </c>
      <c r="B53" s="4" t="s">
        <v>12</v>
      </c>
      <c r="C53" s="4" t="str">
        <f>VLOOKUP(Taulukko1[[#This Row],[Rivivalinta]],Sheet1!$C$1:$E$42,2,FALSE)</f>
        <v>Totala kostnader</v>
      </c>
      <c r="D53" s="4" t="str">
        <f>VLOOKUP(Taulukko1[[#This Row],[Rivivalinta]],Sheet1!$C$1:$E$42,3,FALSE)</f>
        <v>Total expenses</v>
      </c>
      <c r="E53" s="1" t="s">
        <v>46</v>
      </c>
      <c r="F53" s="2">
        <v>42004</v>
      </c>
      <c r="G53" s="6">
        <v>20090</v>
      </c>
    </row>
    <row r="54" spans="1:7" x14ac:dyDescent="0.2">
      <c r="A54" s="5">
        <v>9</v>
      </c>
      <c r="B54" s="4" t="s">
        <v>13</v>
      </c>
      <c r="C54" s="4" t="str">
        <f>VLOOKUP(Taulukko1[[#This Row],[Rivivalinta]],Sheet1!$C$1:$E$42,2,FALSE)</f>
        <v>Nedskrivningar av lån och fordringar</v>
      </c>
      <c r="D54" s="4" t="str">
        <f>VLOOKUP(Taulukko1[[#This Row],[Rivivalinta]],Sheet1!$C$1:$E$42,3,FALSE)</f>
        <v>Impairments on loans and receivables</v>
      </c>
      <c r="E54" s="1" t="s">
        <v>46</v>
      </c>
      <c r="F54" s="2">
        <v>42004</v>
      </c>
      <c r="G54" s="6">
        <v>715</v>
      </c>
    </row>
    <row r="55" spans="1:7" x14ac:dyDescent="0.2">
      <c r="A55" s="5">
        <v>10</v>
      </c>
      <c r="B55" s="4" t="s">
        <v>14</v>
      </c>
      <c r="C55" s="4" t="str">
        <f>VLOOKUP(Taulukko1[[#This Row],[Rivivalinta]],Sheet1!$C$1:$E$42,2,FALSE)</f>
        <v>Rörelsevinst/-förlust</v>
      </c>
      <c r="D55" s="4" t="str">
        <f>VLOOKUP(Taulukko1[[#This Row],[Rivivalinta]],Sheet1!$C$1:$E$42,3,FALSE)</f>
        <v>Operatingprofit/-loss</v>
      </c>
      <c r="E55" s="1" t="s">
        <v>46</v>
      </c>
      <c r="F55" s="2">
        <v>42004</v>
      </c>
      <c r="G55" s="6">
        <v>17077</v>
      </c>
    </row>
    <row r="56" spans="1:7" x14ac:dyDescent="0.2">
      <c r="A56" s="5">
        <v>11</v>
      </c>
      <c r="B56" s="4" t="s">
        <v>15</v>
      </c>
      <c r="C56" s="4" t="str">
        <f>VLOOKUP(Taulukko1[[#This Row],[Rivivalinta]],Sheet1!$C$1:$E$42,2,FALSE)</f>
        <v>Kontanta medel och kassabehållning hos centralbanker</v>
      </c>
      <c r="D56" s="4" t="str">
        <f>VLOOKUP(Taulukko1[[#This Row],[Rivivalinta]],Sheet1!$C$1:$E$42,3,FALSE)</f>
        <v>Cash and cash balances at central banks</v>
      </c>
      <c r="E56" s="1" t="s">
        <v>46</v>
      </c>
      <c r="F56" s="2">
        <v>42004</v>
      </c>
      <c r="G56" s="6">
        <v>5006</v>
      </c>
    </row>
    <row r="57" spans="1:7" x14ac:dyDescent="0.2">
      <c r="A57" s="5">
        <v>12</v>
      </c>
      <c r="B57" s="4" t="s">
        <v>16</v>
      </c>
      <c r="C57" s="4" t="str">
        <f>VLOOKUP(Taulukko1[[#This Row],[Rivivalinta]],Sheet1!$C$1:$E$42,2,FALSE)</f>
        <v>Lån och förskott till kreditinstitut</v>
      </c>
      <c r="D57" s="4" t="str">
        <f>VLOOKUP(Taulukko1[[#This Row],[Rivivalinta]],Sheet1!$C$1:$E$42,3,FALSE)</f>
        <v>Loans and advances to credit institutions</v>
      </c>
      <c r="E57" s="1" t="s">
        <v>46</v>
      </c>
      <c r="F57" s="2">
        <v>42004</v>
      </c>
      <c r="G57" s="6">
        <v>332</v>
      </c>
    </row>
    <row r="58" spans="1:7" x14ac:dyDescent="0.2">
      <c r="A58" s="5">
        <v>13</v>
      </c>
      <c r="B58" s="4" t="s">
        <v>17</v>
      </c>
      <c r="C58" s="4" t="str">
        <f>VLOOKUP(Taulukko1[[#This Row],[Rivivalinta]],Sheet1!$C$1:$E$42,2,FALSE)</f>
        <v>Lån och förskott till allmänheten och offentliga samfund</v>
      </c>
      <c r="D58" s="4" t="str">
        <f>VLOOKUP(Taulukko1[[#This Row],[Rivivalinta]],Sheet1!$C$1:$E$42,3,FALSE)</f>
        <v>Loans and advances to the public and public sector entities</v>
      </c>
      <c r="E58" s="1" t="s">
        <v>46</v>
      </c>
      <c r="F58" s="2">
        <v>42004</v>
      </c>
      <c r="G58" s="6">
        <v>373867</v>
      </c>
    </row>
    <row r="59" spans="1:7" x14ac:dyDescent="0.2">
      <c r="A59" s="5">
        <v>14</v>
      </c>
      <c r="B59" s="4" t="s">
        <v>18</v>
      </c>
      <c r="C59" s="4" t="str">
        <f>VLOOKUP(Taulukko1[[#This Row],[Rivivalinta]],Sheet1!$C$1:$E$42,2,FALSE)</f>
        <v>Värdepapper</v>
      </c>
      <c r="D59" s="4" t="str">
        <f>VLOOKUP(Taulukko1[[#This Row],[Rivivalinta]],Sheet1!$C$1:$E$42,3,FALSE)</f>
        <v>Debt securities</v>
      </c>
      <c r="E59" s="1" t="s">
        <v>46</v>
      </c>
      <c r="F59" s="2">
        <v>42004</v>
      </c>
      <c r="G59" s="6"/>
    </row>
    <row r="60" spans="1:7" x14ac:dyDescent="0.2">
      <c r="A60" s="5">
        <v>15</v>
      </c>
      <c r="B60" s="4" t="s">
        <v>19</v>
      </c>
      <c r="C60" s="4" t="str">
        <f>VLOOKUP(Taulukko1[[#This Row],[Rivivalinta]],Sheet1!$C$1:$E$42,2,FALSE)</f>
        <v xml:space="preserve">Derivat </v>
      </c>
      <c r="D60" s="4" t="str">
        <f>VLOOKUP(Taulukko1[[#This Row],[Rivivalinta]],Sheet1!$C$1:$E$42,3,FALSE)</f>
        <v xml:space="preserve">Derivatives </v>
      </c>
      <c r="E60" s="1" t="s">
        <v>46</v>
      </c>
      <c r="F60" s="2">
        <v>42004</v>
      </c>
      <c r="G60" s="6"/>
    </row>
    <row r="61" spans="1:7" x14ac:dyDescent="0.2">
      <c r="A61" s="5">
        <v>16</v>
      </c>
      <c r="B61" s="4" t="s">
        <v>20</v>
      </c>
      <c r="C61" s="4" t="str">
        <f>VLOOKUP(Taulukko1[[#This Row],[Rivivalinta]],Sheet1!$C$1:$E$42,2,FALSE)</f>
        <v>Övriga tillgångar</v>
      </c>
      <c r="D61" s="4" t="str">
        <f>VLOOKUP(Taulukko1[[#This Row],[Rivivalinta]],Sheet1!$C$1:$E$42,3,FALSE)</f>
        <v>Other assets</v>
      </c>
      <c r="E61" s="1" t="s">
        <v>46</v>
      </c>
      <c r="F61" s="2">
        <v>42004</v>
      </c>
      <c r="G61" s="6">
        <v>16828</v>
      </c>
    </row>
    <row r="62" spans="1:7" x14ac:dyDescent="0.2">
      <c r="A62" s="5">
        <v>17</v>
      </c>
      <c r="B62" s="4" t="s">
        <v>21</v>
      </c>
      <c r="C62" s="4" t="str">
        <f>VLOOKUP(Taulukko1[[#This Row],[Rivivalinta]],Sheet1!$C$1:$E$42,2,FALSE)</f>
        <v>SUMMA TILLGÅNGAR</v>
      </c>
      <c r="D62" s="4" t="str">
        <f>VLOOKUP(Taulukko1[[#This Row],[Rivivalinta]],Sheet1!$C$1:$E$42,3,FALSE)</f>
        <v>TOTAL ASSETS</v>
      </c>
      <c r="E62" s="1" t="s">
        <v>46</v>
      </c>
      <c r="F62" s="2">
        <v>42004</v>
      </c>
      <c r="G62" s="6">
        <v>396033</v>
      </c>
    </row>
    <row r="63" spans="1:7" x14ac:dyDescent="0.2">
      <c r="A63" s="5">
        <v>18</v>
      </c>
      <c r="B63" s="4" t="s">
        <v>22</v>
      </c>
      <c r="C63" s="4" t="str">
        <f>VLOOKUP(Taulukko1[[#This Row],[Rivivalinta]],Sheet1!$C$1:$E$42,2,FALSE)</f>
        <v>Inlåning från kreditinstitut</v>
      </c>
      <c r="D63" s="4" t="str">
        <f>VLOOKUP(Taulukko1[[#This Row],[Rivivalinta]],Sheet1!$C$1:$E$42,3,FALSE)</f>
        <v>Deposits from credit institutions</v>
      </c>
      <c r="E63" s="1" t="s">
        <v>46</v>
      </c>
      <c r="F63" s="2">
        <v>42004</v>
      </c>
      <c r="G63" s="6">
        <v>194700</v>
      </c>
    </row>
    <row r="64" spans="1:7" x14ac:dyDescent="0.2">
      <c r="A64" s="5">
        <v>19</v>
      </c>
      <c r="B64" s="4" t="s">
        <v>23</v>
      </c>
      <c r="C64" s="4" t="str">
        <f>VLOOKUP(Taulukko1[[#This Row],[Rivivalinta]],Sheet1!$C$1:$E$42,2,FALSE)</f>
        <v>Inlåning från allmänheten och offentliga samfund</v>
      </c>
      <c r="D64" s="4" t="str">
        <f>VLOOKUP(Taulukko1[[#This Row],[Rivivalinta]],Sheet1!$C$1:$E$42,3,FALSE)</f>
        <v>Deposits from the public and public sector entities</v>
      </c>
      <c r="E64" s="1" t="s">
        <v>46</v>
      </c>
      <c r="F64" s="2">
        <v>42004</v>
      </c>
      <c r="G64" s="6"/>
    </row>
    <row r="65" spans="1:7" x14ac:dyDescent="0.2">
      <c r="A65" s="5">
        <v>20</v>
      </c>
      <c r="B65" s="4" t="s">
        <v>24</v>
      </c>
      <c r="C65" s="4" t="str">
        <f>VLOOKUP(Taulukko1[[#This Row],[Rivivalinta]],Sheet1!$C$1:$E$42,2,FALSE)</f>
        <v>Emitterade skuldebrev</v>
      </c>
      <c r="D65" s="4" t="str">
        <f>VLOOKUP(Taulukko1[[#This Row],[Rivivalinta]],Sheet1!$C$1:$E$42,3,FALSE)</f>
        <v>Debt securities issued</v>
      </c>
      <c r="E65" s="1" t="s">
        <v>46</v>
      </c>
      <c r="F65" s="2">
        <v>42004</v>
      </c>
      <c r="G65" s="6"/>
    </row>
    <row r="66" spans="1:7" x14ac:dyDescent="0.2">
      <c r="A66" s="5">
        <v>22</v>
      </c>
      <c r="B66" s="4" t="s">
        <v>25</v>
      </c>
      <c r="C66" s="4" t="str">
        <f>VLOOKUP(Taulukko1[[#This Row],[Rivivalinta]],Sheet1!$C$1:$E$42,2,FALSE)</f>
        <v>Derivat</v>
      </c>
      <c r="D66" s="4" t="str">
        <f>VLOOKUP(Taulukko1[[#This Row],[Rivivalinta]],Sheet1!$C$1:$E$42,3,FALSE)</f>
        <v>Derivatives</v>
      </c>
      <c r="E66" s="1" t="s">
        <v>46</v>
      </c>
      <c r="F66" s="2">
        <v>42004</v>
      </c>
      <c r="G66" s="6"/>
    </row>
    <row r="67" spans="1:7" x14ac:dyDescent="0.2">
      <c r="A67" s="5">
        <v>23</v>
      </c>
      <c r="B67" s="4" t="s">
        <v>26</v>
      </c>
      <c r="C67" s="4" t="str">
        <f>VLOOKUP(Taulukko1[[#This Row],[Rivivalinta]],Sheet1!$C$1:$E$42,2,FALSE)</f>
        <v>Eget kapital</v>
      </c>
      <c r="D67" s="4" t="str">
        <f>VLOOKUP(Taulukko1[[#This Row],[Rivivalinta]],Sheet1!$C$1:$E$42,3,FALSE)</f>
        <v>Total equity</v>
      </c>
      <c r="E67" s="1" t="s">
        <v>46</v>
      </c>
      <c r="F67" s="2">
        <v>42004</v>
      </c>
      <c r="G67" s="6">
        <v>193418</v>
      </c>
    </row>
    <row r="68" spans="1:7" x14ac:dyDescent="0.2">
      <c r="A68" s="5">
        <v>21</v>
      </c>
      <c r="B68" s="4" t="s">
        <v>27</v>
      </c>
      <c r="C68" s="4" t="str">
        <f>VLOOKUP(Taulukko1[[#This Row],[Rivivalinta]],Sheet1!$C$1:$E$42,2,FALSE)</f>
        <v>Övriga skulder</v>
      </c>
      <c r="D68" s="4" t="str">
        <f>VLOOKUP(Taulukko1[[#This Row],[Rivivalinta]],Sheet1!$C$1:$E$42,3,FALSE)</f>
        <v>Other liabilities</v>
      </c>
      <c r="E68" s="1" t="s">
        <v>46</v>
      </c>
      <c r="F68" s="2">
        <v>42004</v>
      </c>
      <c r="G68" s="6">
        <v>7915</v>
      </c>
    </row>
    <row r="69" spans="1:7" x14ac:dyDescent="0.2">
      <c r="A69" s="5">
        <v>24</v>
      </c>
      <c r="B69" s="4" t="s">
        <v>28</v>
      </c>
      <c r="C69" s="4" t="str">
        <f>VLOOKUP(Taulukko1[[#This Row],[Rivivalinta]],Sheet1!$C$1:$E$42,2,FALSE)</f>
        <v>SUMMA EGET KAPITAL OCH SKULDER</v>
      </c>
      <c r="D69" s="4" t="str">
        <f>VLOOKUP(Taulukko1[[#This Row],[Rivivalinta]],Sheet1!$C$1:$E$42,3,FALSE)</f>
        <v>TOTAL EQUITY AND LIABILITIES</v>
      </c>
      <c r="E69" s="1" t="s">
        <v>46</v>
      </c>
      <c r="F69" s="2">
        <v>42004</v>
      </c>
      <c r="G69" s="6">
        <v>396033</v>
      </c>
    </row>
    <row r="70" spans="1:7" x14ac:dyDescent="0.2">
      <c r="A70" s="5">
        <v>25</v>
      </c>
      <c r="B70" s="4" t="s">
        <v>29</v>
      </c>
      <c r="C70" s="4" t="str">
        <f>VLOOKUP(Taulukko1[[#This Row],[Rivivalinta]],Sheet1!$C$1:$E$42,2,FALSE)</f>
        <v>Exponering utanför balansräkningen</v>
      </c>
      <c r="D70" s="4" t="str">
        <f>VLOOKUP(Taulukko1[[#This Row],[Rivivalinta]],Sheet1!$C$1:$E$42,3,FALSE)</f>
        <v>Off balance sheet exposures</v>
      </c>
      <c r="E70" s="1" t="s">
        <v>46</v>
      </c>
      <c r="F70" s="2">
        <v>42004</v>
      </c>
      <c r="G70" s="6">
        <v>343527</v>
      </c>
    </row>
    <row r="71" spans="1:7" x14ac:dyDescent="0.2">
      <c r="A71" s="5">
        <v>28</v>
      </c>
      <c r="B71" s="4" t="s">
        <v>30</v>
      </c>
      <c r="C71" s="4" t="str">
        <f>VLOOKUP(Taulukko1[[#This Row],[Rivivalinta]],Sheet1!$C$1:$E$42,2,FALSE)</f>
        <v>Kostnader/intäkter, %</v>
      </c>
      <c r="D71" s="4" t="str">
        <f>VLOOKUP(Taulukko1[[#This Row],[Rivivalinta]],Sheet1!$C$1:$E$42,3,FALSE)</f>
        <v>Cost/income ratio, %</v>
      </c>
      <c r="E71" s="1" t="s">
        <v>46</v>
      </c>
      <c r="F71" s="2">
        <v>42004</v>
      </c>
      <c r="G71" s="7">
        <v>0.53033102792883169</v>
      </c>
    </row>
    <row r="72" spans="1:7" x14ac:dyDescent="0.2">
      <c r="A72" s="5">
        <v>29</v>
      </c>
      <c r="B72" s="4" t="s">
        <v>31</v>
      </c>
      <c r="C72" s="4" t="str">
        <f>VLOOKUP(Taulukko1[[#This Row],[Rivivalinta]],Sheet1!$C$1:$E$42,2,FALSE)</f>
        <v>Nödlidande exponeringar/Exponeringar, %</v>
      </c>
      <c r="D72" s="4" t="str">
        <f>VLOOKUP(Taulukko1[[#This Row],[Rivivalinta]],Sheet1!$C$1:$E$42,3,FALSE)</f>
        <v>Non-performing exposures/Exposures, %</v>
      </c>
      <c r="E72" s="1" t="s">
        <v>46</v>
      </c>
      <c r="F72" s="2">
        <v>42004</v>
      </c>
      <c r="G72" s="7">
        <v>5.2608512071149499E-2</v>
      </c>
    </row>
    <row r="73" spans="1:7" x14ac:dyDescent="0.2">
      <c r="A73" s="5">
        <v>30</v>
      </c>
      <c r="B73" s="4" t="s">
        <v>32</v>
      </c>
      <c r="C73" s="4" t="str">
        <f>VLOOKUP(Taulukko1[[#This Row],[Rivivalinta]],Sheet1!$C$1:$E$42,2,FALSE)</f>
        <v>Upplupna avsättningar på nödlidande exponeringar/Nödlidande Exponeringar, %</v>
      </c>
      <c r="D73" s="4" t="str">
        <f>VLOOKUP(Taulukko1[[#This Row],[Rivivalinta]],Sheet1!$C$1:$E$42,3,FALSE)</f>
        <v>Accumulated impairments on non-performing exposures/Non-performing exposures, %</v>
      </c>
      <c r="E73" s="1" t="s">
        <v>46</v>
      </c>
      <c r="F73" s="2">
        <v>42004</v>
      </c>
      <c r="G73" s="7">
        <v>0.35212841613329271</v>
      </c>
    </row>
    <row r="74" spans="1:7" x14ac:dyDescent="0.2">
      <c r="A74" s="5">
        <v>31</v>
      </c>
      <c r="B74" s="4" t="s">
        <v>34</v>
      </c>
      <c r="C74" s="4" t="str">
        <f>VLOOKUP(Taulukko1[[#This Row],[Rivivalinta]],Sheet1!$C$1:$E$42,2,FALSE)</f>
        <v>Kapitalbas</v>
      </c>
      <c r="D74" s="4" t="str">
        <f>VLOOKUP(Taulukko1[[#This Row],[Rivivalinta]],Sheet1!$C$1:$E$42,3,FALSE)</f>
        <v>Own funds</v>
      </c>
      <c r="E74" s="1" t="s">
        <v>46</v>
      </c>
      <c r="F74" s="2">
        <v>42004</v>
      </c>
      <c r="G74" s="6">
        <v>179763.106</v>
      </c>
    </row>
    <row r="75" spans="1:7" x14ac:dyDescent="0.2">
      <c r="A75" s="5">
        <v>32</v>
      </c>
      <c r="B75" s="4" t="s">
        <v>35</v>
      </c>
      <c r="C75" s="4" t="str">
        <f>VLOOKUP(Taulukko1[[#This Row],[Rivivalinta]],Sheet1!$C$1:$E$42,2,FALSE)</f>
        <v>Kärnprimärkapital (CET 1)</v>
      </c>
      <c r="D75" s="4" t="str">
        <f>VLOOKUP(Taulukko1[[#This Row],[Rivivalinta]],Sheet1!$C$1:$E$42,3,FALSE)</f>
        <v>Common equity tier 1 capital (CET1)</v>
      </c>
      <c r="E75" s="1" t="s">
        <v>46</v>
      </c>
      <c r="F75" s="2">
        <v>42004</v>
      </c>
      <c r="G75" s="6">
        <v>179763.106</v>
      </c>
    </row>
    <row r="76" spans="1:7" x14ac:dyDescent="0.2">
      <c r="A76" s="5">
        <v>33</v>
      </c>
      <c r="B76" s="4" t="s">
        <v>36</v>
      </c>
      <c r="C76" s="4" t="str">
        <f>VLOOKUP(Taulukko1[[#This Row],[Rivivalinta]],Sheet1!$C$1:$E$42,2,FALSE)</f>
        <v>Övrigt primärkapital (AT 1)</v>
      </c>
      <c r="D76" s="4" t="str">
        <f>VLOOKUP(Taulukko1[[#This Row],[Rivivalinta]],Sheet1!$C$1:$E$42,3,FALSE)</f>
        <v>Additional tier 1 capital (AT 1)</v>
      </c>
      <c r="E76" s="1" t="s">
        <v>46</v>
      </c>
      <c r="F76" s="2">
        <v>42004</v>
      </c>
      <c r="G76" s="6"/>
    </row>
    <row r="77" spans="1:7" x14ac:dyDescent="0.2">
      <c r="A77" s="5">
        <v>34</v>
      </c>
      <c r="B77" s="4" t="s">
        <v>37</v>
      </c>
      <c r="C77" s="4" t="str">
        <f>VLOOKUP(Taulukko1[[#This Row],[Rivivalinta]],Sheet1!$C$1:$E$42,2,FALSE)</f>
        <v>Supplementärkapital (T2)</v>
      </c>
      <c r="D77" s="4" t="str">
        <f>VLOOKUP(Taulukko1[[#This Row],[Rivivalinta]],Sheet1!$C$1:$E$42,3,FALSE)</f>
        <v>Tier 2 capital (T2)</v>
      </c>
      <c r="E77" s="1" t="s">
        <v>46</v>
      </c>
      <c r="F77" s="2">
        <v>42004</v>
      </c>
      <c r="G77" s="6"/>
    </row>
    <row r="78" spans="1:7" x14ac:dyDescent="0.2">
      <c r="A78" s="5">
        <v>35</v>
      </c>
      <c r="B78" s="4" t="s">
        <v>38</v>
      </c>
      <c r="C78" s="4" t="str">
        <f>VLOOKUP(Taulukko1[[#This Row],[Rivivalinta]],Sheet1!$C$1:$E$42,2,FALSE)</f>
        <v>Summa kapitalrelationer, %</v>
      </c>
      <c r="D78" s="4" t="str">
        <f>VLOOKUP(Taulukko1[[#This Row],[Rivivalinta]],Sheet1!$C$1:$E$42,3,FALSE)</f>
        <v>Own funds ratio, %</v>
      </c>
      <c r="E78" s="1" t="s">
        <v>46</v>
      </c>
      <c r="F78" s="2">
        <v>42004</v>
      </c>
      <c r="G78" s="7">
        <v>0.55483151985996315</v>
      </c>
    </row>
    <row r="79" spans="1:7" x14ac:dyDescent="0.2">
      <c r="A79" s="5">
        <v>36</v>
      </c>
      <c r="B79" s="4" t="s">
        <v>39</v>
      </c>
      <c r="C79" s="4" t="str">
        <f>VLOOKUP(Taulukko1[[#This Row],[Rivivalinta]],Sheet1!$C$1:$E$42,2,FALSE)</f>
        <v>Primärkapitalrelation, %</v>
      </c>
      <c r="D79" s="4" t="str">
        <f>VLOOKUP(Taulukko1[[#This Row],[Rivivalinta]],Sheet1!$C$1:$E$42,3,FALSE)</f>
        <v>Tier 1 ratio, %</v>
      </c>
      <c r="E79" s="1" t="s">
        <v>46</v>
      </c>
      <c r="F79" s="2">
        <v>42004</v>
      </c>
      <c r="G79" s="7">
        <v>0.55483151985996315</v>
      </c>
    </row>
    <row r="80" spans="1:7" x14ac:dyDescent="0.2">
      <c r="A80" s="5">
        <v>37</v>
      </c>
      <c r="B80" s="4" t="s">
        <v>40</v>
      </c>
      <c r="C80" s="4" t="str">
        <f>VLOOKUP(Taulukko1[[#This Row],[Rivivalinta]],Sheet1!$C$1:$E$42,2,FALSE)</f>
        <v>Kärnprimärkapitalrelation, %</v>
      </c>
      <c r="D80" s="4" t="str">
        <f>VLOOKUP(Taulukko1[[#This Row],[Rivivalinta]],Sheet1!$C$1:$E$42,3,FALSE)</f>
        <v>CET 1 ratio, %</v>
      </c>
      <c r="E80" s="1" t="s">
        <v>46</v>
      </c>
      <c r="F80" s="2">
        <v>42004</v>
      </c>
      <c r="G80" s="7">
        <v>0.55483151985996315</v>
      </c>
    </row>
    <row r="81" spans="1:7" x14ac:dyDescent="0.2">
      <c r="A81" s="5">
        <v>38</v>
      </c>
      <c r="B81" s="4" t="s">
        <v>41</v>
      </c>
      <c r="C81" s="4" t="str">
        <f>VLOOKUP(Taulukko1[[#This Row],[Rivivalinta]],Sheet1!$C$1:$E$42,2,FALSE)</f>
        <v>Summa exponeringsbelopp (RWA)</v>
      </c>
      <c r="D81" s="4" t="str">
        <f>VLOOKUP(Taulukko1[[#This Row],[Rivivalinta]],Sheet1!$C$1:$E$42,3,FALSE)</f>
        <v>Total risk weighted assets (RWA)</v>
      </c>
      <c r="E81" s="1" t="s">
        <v>46</v>
      </c>
      <c r="F81" s="2">
        <v>42004</v>
      </c>
      <c r="G81" s="6">
        <v>323995.84299999999</v>
      </c>
    </row>
    <row r="82" spans="1:7" x14ac:dyDescent="0.2">
      <c r="A82" s="5">
        <v>39</v>
      </c>
      <c r="B82" s="4" t="s">
        <v>42</v>
      </c>
      <c r="C82" s="4" t="str">
        <f>VLOOKUP(Taulukko1[[#This Row],[Rivivalinta]],Sheet1!$C$1:$E$42,2,FALSE)</f>
        <v>Exponeringsbelopp för kredit-, motpart- och utspädningsrisker</v>
      </c>
      <c r="D82" s="4" t="str">
        <f>VLOOKUP(Taulukko1[[#This Row],[Rivivalinta]],Sheet1!$C$1:$E$42,3,FALSE)</f>
        <v>Credit and counterparty risks</v>
      </c>
      <c r="E82" s="1" t="s">
        <v>46</v>
      </c>
      <c r="F82" s="2">
        <v>42004</v>
      </c>
      <c r="G82" s="6">
        <v>264470.44300000003</v>
      </c>
    </row>
    <row r="83" spans="1:7" x14ac:dyDescent="0.2">
      <c r="A83" s="5">
        <v>40</v>
      </c>
      <c r="B83" s="4" t="s">
        <v>43</v>
      </c>
      <c r="C83" s="4" t="str">
        <f>VLOOKUP(Taulukko1[[#This Row],[Rivivalinta]],Sheet1!$C$1:$E$42,2,FALSE)</f>
        <v>Exponeringsbelopp för positions-, valutakurs- och råvarurisker</v>
      </c>
      <c r="D83" s="4" t="str">
        <f>VLOOKUP(Taulukko1[[#This Row],[Rivivalinta]],Sheet1!$C$1:$E$42,3,FALSE)</f>
        <v>Position, currency and commodity risks</v>
      </c>
      <c r="E83" s="1" t="s">
        <v>46</v>
      </c>
      <c r="F83" s="2">
        <v>42004</v>
      </c>
      <c r="G83" s="6"/>
    </row>
    <row r="84" spans="1:7" x14ac:dyDescent="0.2">
      <c r="A84" s="5">
        <v>41</v>
      </c>
      <c r="B84" s="4" t="s">
        <v>44</v>
      </c>
      <c r="C84" s="4" t="str">
        <f>VLOOKUP(Taulukko1[[#This Row],[Rivivalinta]],Sheet1!$C$1:$E$42,2,FALSE)</f>
        <v>Exponeringsbelopp för operativ risk</v>
      </c>
      <c r="D84" s="4" t="str">
        <f>VLOOKUP(Taulukko1[[#This Row],[Rivivalinta]],Sheet1!$C$1:$E$42,3,FALSE)</f>
        <v>Operational risks</v>
      </c>
      <c r="E84" s="1" t="s">
        <v>46</v>
      </c>
      <c r="F84" s="2">
        <v>42004</v>
      </c>
      <c r="G84" s="6">
        <v>59525.4</v>
      </c>
    </row>
    <row r="85" spans="1:7" x14ac:dyDescent="0.2">
      <c r="A85" s="5">
        <v>42</v>
      </c>
      <c r="B85" s="4" t="s">
        <v>45</v>
      </c>
      <c r="C85" s="4" t="str">
        <f>VLOOKUP(Taulukko1[[#This Row],[Rivivalinta]],Sheet1!$C$1:$E$42,2,FALSE)</f>
        <v>Övriga riskexponeringar</v>
      </c>
      <c r="D85" s="4" t="str">
        <f>VLOOKUP(Taulukko1[[#This Row],[Rivivalinta]],Sheet1!$C$1:$E$42,3,FALSE)</f>
        <v>Other risks</v>
      </c>
      <c r="E85" s="1" t="s">
        <v>46</v>
      </c>
      <c r="F85" s="2">
        <v>42004</v>
      </c>
      <c r="G85" s="6"/>
    </row>
    <row r="86" spans="1:7" x14ac:dyDescent="0.2">
      <c r="A86" s="5">
        <v>27</v>
      </c>
      <c r="B86" s="4" t="s">
        <v>52</v>
      </c>
      <c r="C86" s="4" t="str">
        <f>VLOOKUP(Taulukko1[[#This Row],[Rivivalinta]],Sheet1!$C$1:$E$42,2,FALSE)</f>
        <v>Avkastning på total tillgångar (ROA), %</v>
      </c>
      <c r="D86" s="4" t="str">
        <f>VLOOKUP(Taulukko1[[#This Row],[Rivivalinta]],Sheet1!$C$1:$E$42,3,FALSE)</f>
        <v>Return on total assets (ROA), %</v>
      </c>
      <c r="E86" s="1" t="s">
        <v>47</v>
      </c>
      <c r="F86" s="2">
        <v>42004</v>
      </c>
      <c r="G86" s="7">
        <v>3.8907215467742627E-4</v>
      </c>
    </row>
    <row r="87" spans="1:7" x14ac:dyDescent="0.2">
      <c r="A87" s="5">
        <v>26</v>
      </c>
      <c r="B87" s="4" t="s">
        <v>53</v>
      </c>
      <c r="C87" s="4" t="str">
        <f>VLOOKUP(Taulukko1[[#This Row],[Rivivalinta]],Sheet1!$C$1:$E$42,2,FALSE)</f>
        <v>Avkastning på eget kapital (ROE), %</v>
      </c>
      <c r="D87" s="4" t="str">
        <f>VLOOKUP(Taulukko1[[#This Row],[Rivivalinta]],Sheet1!$C$1:$E$42,3,FALSE)</f>
        <v>Return on equity (ROE), %</v>
      </c>
      <c r="E87" s="1" t="s">
        <v>47</v>
      </c>
      <c r="F87" s="2">
        <v>42004</v>
      </c>
      <c r="G87" s="7">
        <v>6.9010972214019917E-2</v>
      </c>
    </row>
    <row r="88" spans="1:7" x14ac:dyDescent="0.2">
      <c r="A88" s="5">
        <v>1</v>
      </c>
      <c r="B88" s="4" t="s">
        <v>5</v>
      </c>
      <c r="C88" s="4" t="str">
        <f>VLOOKUP(Taulukko1[[#This Row],[Rivivalinta]],Sheet1!$C$1:$E$42,2,FALSE)</f>
        <v>Räntenetto</v>
      </c>
      <c r="D88" s="4" t="str">
        <f>VLOOKUP(Taulukko1[[#This Row],[Rivivalinta]],Sheet1!$C$1:$E$42,3,FALSE)</f>
        <v>Net interest margin</v>
      </c>
      <c r="E88" s="1" t="s">
        <v>47</v>
      </c>
      <c r="F88" s="2">
        <v>42004</v>
      </c>
      <c r="G88" s="6">
        <v>160008</v>
      </c>
    </row>
    <row r="89" spans="1:7" x14ac:dyDescent="0.2">
      <c r="A89" s="5">
        <v>2</v>
      </c>
      <c r="B89" s="4" t="s">
        <v>6</v>
      </c>
      <c r="C89" s="4" t="str">
        <f>VLOOKUP(Taulukko1[[#This Row],[Rivivalinta]],Sheet1!$C$1:$E$42,2,FALSE)</f>
        <v>Netto, avgifts- och provisionsintäkter</v>
      </c>
      <c r="D89" s="4" t="str">
        <f>VLOOKUP(Taulukko1[[#This Row],[Rivivalinta]],Sheet1!$C$1:$E$42,3,FALSE)</f>
        <v>Net fee and commission income</v>
      </c>
      <c r="E89" s="1" t="s">
        <v>47</v>
      </c>
      <c r="F89" s="2">
        <v>42004</v>
      </c>
      <c r="G89" s="6">
        <v>-1180</v>
      </c>
    </row>
    <row r="90" spans="1:7" x14ac:dyDescent="0.2">
      <c r="A90" s="5">
        <v>3</v>
      </c>
      <c r="B90" s="4" t="s">
        <v>7</v>
      </c>
      <c r="C90" s="4" t="str">
        <f>VLOOKUP(Taulukko1[[#This Row],[Rivivalinta]],Sheet1!$C$1:$E$42,2,FALSE)</f>
        <v>Avgifts- och provisionsintäkter</v>
      </c>
      <c r="D90" s="4" t="str">
        <f>VLOOKUP(Taulukko1[[#This Row],[Rivivalinta]],Sheet1!$C$1:$E$42,3,FALSE)</f>
        <v>Fee and commission income</v>
      </c>
      <c r="E90" s="1" t="s">
        <v>47</v>
      </c>
      <c r="F90" s="2">
        <v>42004</v>
      </c>
      <c r="G90" s="6">
        <v>2651</v>
      </c>
    </row>
    <row r="91" spans="1:7" x14ac:dyDescent="0.2">
      <c r="A91" s="5">
        <v>4</v>
      </c>
      <c r="B91" s="4" t="s">
        <v>8</v>
      </c>
      <c r="C91" s="4" t="str">
        <f>VLOOKUP(Taulukko1[[#This Row],[Rivivalinta]],Sheet1!$C$1:$E$42,2,FALSE)</f>
        <v>Avgifts- och provisionskostnader</v>
      </c>
      <c r="D91" s="4" t="str">
        <f>VLOOKUP(Taulukko1[[#This Row],[Rivivalinta]],Sheet1!$C$1:$E$42,3,FALSE)</f>
        <v>Fee and commission expenses</v>
      </c>
      <c r="E91" s="1" t="s">
        <v>47</v>
      </c>
      <c r="F91" s="2">
        <v>42004</v>
      </c>
      <c r="G91" s="6">
        <v>3831</v>
      </c>
    </row>
    <row r="92" spans="1:7" x14ac:dyDescent="0.2">
      <c r="A92" s="5">
        <v>5</v>
      </c>
      <c r="B92" s="4" t="s">
        <v>9</v>
      </c>
      <c r="C92" s="4" t="str">
        <f>VLOOKUP(Taulukko1[[#This Row],[Rivivalinta]],Sheet1!$C$1:$E$42,2,FALSE)</f>
        <v>Nettointäkter från handel och investeringar</v>
      </c>
      <c r="D92" s="4" t="str">
        <f>VLOOKUP(Taulukko1[[#This Row],[Rivivalinta]],Sheet1!$C$1:$E$42,3,FALSE)</f>
        <v>Net trading and investing income</v>
      </c>
      <c r="E92" s="1" t="s">
        <v>47</v>
      </c>
      <c r="F92" s="2">
        <v>42004</v>
      </c>
      <c r="G92" s="6">
        <v>4611</v>
      </c>
    </row>
    <row r="93" spans="1:7" x14ac:dyDescent="0.2">
      <c r="A93" s="5">
        <v>6</v>
      </c>
      <c r="B93" s="4" t="s">
        <v>10</v>
      </c>
      <c r="C93" s="4" t="str">
        <f>VLOOKUP(Taulukko1[[#This Row],[Rivivalinta]],Sheet1!$C$1:$E$42,2,FALSE)</f>
        <v>Övriga intäkter</v>
      </c>
      <c r="D93" s="4" t="str">
        <f>VLOOKUP(Taulukko1[[#This Row],[Rivivalinta]],Sheet1!$C$1:$E$42,3,FALSE)</f>
        <v>Other income</v>
      </c>
      <c r="E93" s="1" t="s">
        <v>47</v>
      </c>
      <c r="F93" s="2">
        <v>42004</v>
      </c>
      <c r="G93" s="6">
        <v>49</v>
      </c>
    </row>
    <row r="94" spans="1:7" x14ac:dyDescent="0.2">
      <c r="A94" s="5">
        <v>7</v>
      </c>
      <c r="B94" s="4" t="s">
        <v>11</v>
      </c>
      <c r="C94" s="4" t="str">
        <f>VLOOKUP(Taulukko1[[#This Row],[Rivivalinta]],Sheet1!$C$1:$E$42,2,FALSE)</f>
        <v>Totala inkomster</v>
      </c>
      <c r="D94" s="4" t="str">
        <f>VLOOKUP(Taulukko1[[#This Row],[Rivivalinta]],Sheet1!$C$1:$E$42,3,FALSE)</f>
        <v>Total income</v>
      </c>
      <c r="E94" s="1" t="s">
        <v>47</v>
      </c>
      <c r="F94" s="2">
        <v>42004</v>
      </c>
      <c r="G94" s="6">
        <v>163488</v>
      </c>
    </row>
    <row r="95" spans="1:7" x14ac:dyDescent="0.2">
      <c r="A95" s="5">
        <v>8</v>
      </c>
      <c r="B95" s="4" t="s">
        <v>12</v>
      </c>
      <c r="C95" s="4" t="str">
        <f>VLOOKUP(Taulukko1[[#This Row],[Rivivalinta]],Sheet1!$C$1:$E$42,2,FALSE)</f>
        <v>Totala kostnader</v>
      </c>
      <c r="D95" s="4" t="str">
        <f>VLOOKUP(Taulukko1[[#This Row],[Rivivalinta]],Sheet1!$C$1:$E$42,3,FALSE)</f>
        <v>Total expenses</v>
      </c>
      <c r="E95" s="1" t="s">
        <v>47</v>
      </c>
      <c r="F95" s="2">
        <v>42004</v>
      </c>
      <c r="G95" s="6">
        <v>19737</v>
      </c>
    </row>
    <row r="96" spans="1:7" x14ac:dyDescent="0.2">
      <c r="A96" s="5">
        <v>9</v>
      </c>
      <c r="B96" s="4" t="s">
        <v>13</v>
      </c>
      <c r="C96" s="4" t="str">
        <f>VLOOKUP(Taulukko1[[#This Row],[Rivivalinta]],Sheet1!$C$1:$E$42,2,FALSE)</f>
        <v>Nedskrivningar av lån och fordringar</v>
      </c>
      <c r="D96" s="4" t="str">
        <f>VLOOKUP(Taulukko1[[#This Row],[Rivivalinta]],Sheet1!$C$1:$E$42,3,FALSE)</f>
        <v>Impairments on loans and receivables</v>
      </c>
      <c r="E96" s="1" t="s">
        <v>47</v>
      </c>
      <c r="F96" s="2">
        <v>42004</v>
      </c>
      <c r="G96" s="6"/>
    </row>
    <row r="97" spans="1:7" x14ac:dyDescent="0.2">
      <c r="A97" s="5">
        <v>10</v>
      </c>
      <c r="B97" s="4" t="s">
        <v>14</v>
      </c>
      <c r="C97" s="4" t="str">
        <f>VLOOKUP(Taulukko1[[#This Row],[Rivivalinta]],Sheet1!$C$1:$E$42,2,FALSE)</f>
        <v>Rörelsevinst/-förlust</v>
      </c>
      <c r="D97" s="4" t="str">
        <f>VLOOKUP(Taulukko1[[#This Row],[Rivivalinta]],Sheet1!$C$1:$E$42,3,FALSE)</f>
        <v>Operatingprofit/-loss</v>
      </c>
      <c r="E97" s="1" t="s">
        <v>47</v>
      </c>
      <c r="F97" s="2">
        <v>42004</v>
      </c>
      <c r="G97" s="6">
        <v>143751</v>
      </c>
    </row>
    <row r="98" spans="1:7" x14ac:dyDescent="0.2">
      <c r="A98" s="5">
        <v>11</v>
      </c>
      <c r="B98" s="4" t="s">
        <v>15</v>
      </c>
      <c r="C98" s="4" t="str">
        <f>VLOOKUP(Taulukko1[[#This Row],[Rivivalinta]],Sheet1!$C$1:$E$42,2,FALSE)</f>
        <v>Kontanta medel och kassabehållning hos centralbanker</v>
      </c>
      <c r="D98" s="4" t="str">
        <f>VLOOKUP(Taulukko1[[#This Row],[Rivivalinta]],Sheet1!$C$1:$E$42,3,FALSE)</f>
        <v>Cash and cash balances at central banks</v>
      </c>
      <c r="E98" s="1" t="s">
        <v>47</v>
      </c>
      <c r="F98" s="2">
        <v>42004</v>
      </c>
      <c r="G98" s="6">
        <v>788351</v>
      </c>
    </row>
    <row r="99" spans="1:7" x14ac:dyDescent="0.2">
      <c r="A99" s="5">
        <v>12</v>
      </c>
      <c r="B99" s="4" t="s">
        <v>16</v>
      </c>
      <c r="C99" s="4" t="str">
        <f>VLOOKUP(Taulukko1[[#This Row],[Rivivalinta]],Sheet1!$C$1:$E$42,2,FALSE)</f>
        <v>Lån och förskott till kreditinstitut</v>
      </c>
      <c r="D99" s="4" t="str">
        <f>VLOOKUP(Taulukko1[[#This Row],[Rivivalinta]],Sheet1!$C$1:$E$42,3,FALSE)</f>
        <v>Loans and advances to credit institutions</v>
      </c>
      <c r="E99" s="1" t="s">
        <v>47</v>
      </c>
      <c r="F99" s="2">
        <v>42004</v>
      </c>
      <c r="G99" s="6">
        <v>876023</v>
      </c>
    </row>
    <row r="100" spans="1:7" x14ac:dyDescent="0.2">
      <c r="A100" s="5">
        <v>13</v>
      </c>
      <c r="B100" s="4" t="s">
        <v>17</v>
      </c>
      <c r="C100" s="4" t="str">
        <f>VLOOKUP(Taulukko1[[#This Row],[Rivivalinta]],Sheet1!$C$1:$E$42,2,FALSE)</f>
        <v>Lån och förskott till allmänheten och offentliga samfund</v>
      </c>
      <c r="D100" s="4" t="str">
        <f>VLOOKUP(Taulukko1[[#This Row],[Rivivalinta]],Sheet1!$C$1:$E$42,3,FALSE)</f>
        <v>Loans and advances to the public and public sector entities</v>
      </c>
      <c r="E100" s="1" t="s">
        <v>47</v>
      </c>
      <c r="F100" s="2">
        <v>42004</v>
      </c>
      <c r="G100" s="6">
        <v>19073792</v>
      </c>
    </row>
    <row r="101" spans="1:7" x14ac:dyDescent="0.2">
      <c r="A101" s="5">
        <v>14</v>
      </c>
      <c r="B101" s="4" t="s">
        <v>18</v>
      </c>
      <c r="C101" s="4" t="str">
        <f>VLOOKUP(Taulukko1[[#This Row],[Rivivalinta]],Sheet1!$C$1:$E$42,2,FALSE)</f>
        <v>Värdepapper</v>
      </c>
      <c r="D101" s="4" t="str">
        <f>VLOOKUP(Taulukko1[[#This Row],[Rivivalinta]],Sheet1!$C$1:$E$42,3,FALSE)</f>
        <v>Debt securities</v>
      </c>
      <c r="E101" s="1" t="s">
        <v>47</v>
      </c>
      <c r="F101" s="2">
        <v>42004</v>
      </c>
      <c r="G101" s="6">
        <v>6464150</v>
      </c>
    </row>
    <row r="102" spans="1:7" x14ac:dyDescent="0.2">
      <c r="A102" s="5">
        <v>15</v>
      </c>
      <c r="B102" s="4" t="s">
        <v>19</v>
      </c>
      <c r="C102" s="4" t="str">
        <f>VLOOKUP(Taulukko1[[#This Row],[Rivivalinta]],Sheet1!$C$1:$E$42,2,FALSE)</f>
        <v xml:space="preserve">Derivat </v>
      </c>
      <c r="D102" s="4" t="str">
        <f>VLOOKUP(Taulukko1[[#This Row],[Rivivalinta]],Sheet1!$C$1:$E$42,3,FALSE)</f>
        <v xml:space="preserve">Derivatives </v>
      </c>
      <c r="E102" s="1" t="s">
        <v>47</v>
      </c>
      <c r="F102" s="2">
        <v>42004</v>
      </c>
      <c r="G102" s="6">
        <v>2468639</v>
      </c>
    </row>
    <row r="103" spans="1:7" x14ac:dyDescent="0.2">
      <c r="A103" s="5">
        <v>16</v>
      </c>
      <c r="B103" s="4" t="s">
        <v>20</v>
      </c>
      <c r="C103" s="4" t="str">
        <f>VLOOKUP(Taulukko1[[#This Row],[Rivivalinta]],Sheet1!$C$1:$E$42,2,FALSE)</f>
        <v>Övriga tillgångar</v>
      </c>
      <c r="D103" s="4" t="str">
        <f>VLOOKUP(Taulukko1[[#This Row],[Rivivalinta]],Sheet1!$C$1:$E$42,3,FALSE)</f>
        <v>Other assets</v>
      </c>
      <c r="E103" s="1" t="s">
        <v>47</v>
      </c>
      <c r="F103" s="2">
        <v>42004</v>
      </c>
      <c r="G103" s="6">
        <v>337365</v>
      </c>
    </row>
    <row r="104" spans="1:7" x14ac:dyDescent="0.2">
      <c r="A104" s="5">
        <v>17</v>
      </c>
      <c r="B104" s="4" t="s">
        <v>21</v>
      </c>
      <c r="C104" s="4" t="str">
        <f>VLOOKUP(Taulukko1[[#This Row],[Rivivalinta]],Sheet1!$C$1:$E$42,2,FALSE)</f>
        <v>SUMMA TILLGÅNGAR</v>
      </c>
      <c r="D104" s="4" t="str">
        <f>VLOOKUP(Taulukko1[[#This Row],[Rivivalinta]],Sheet1!$C$1:$E$42,3,FALSE)</f>
        <v>TOTAL ASSETS</v>
      </c>
      <c r="E104" s="1" t="s">
        <v>47</v>
      </c>
      <c r="F104" s="2">
        <v>42004</v>
      </c>
      <c r="G104" s="6">
        <v>30008320</v>
      </c>
    </row>
    <row r="105" spans="1:7" x14ac:dyDescent="0.2">
      <c r="A105" s="5">
        <v>18</v>
      </c>
      <c r="B105" s="4" t="s">
        <v>22</v>
      </c>
      <c r="C105" s="4" t="str">
        <f>VLOOKUP(Taulukko1[[#This Row],[Rivivalinta]],Sheet1!$C$1:$E$42,2,FALSE)</f>
        <v>Inlåning från kreditinstitut</v>
      </c>
      <c r="D105" s="4" t="str">
        <f>VLOOKUP(Taulukko1[[#This Row],[Rivivalinta]],Sheet1!$C$1:$E$42,3,FALSE)</f>
        <v>Deposits from credit institutions</v>
      </c>
      <c r="E105" s="1" t="s">
        <v>47</v>
      </c>
      <c r="F105" s="2">
        <v>42004</v>
      </c>
      <c r="G105" s="6">
        <v>1641463</v>
      </c>
    </row>
    <row r="106" spans="1:7" x14ac:dyDescent="0.2">
      <c r="A106" s="5">
        <v>19</v>
      </c>
      <c r="B106" s="4" t="s">
        <v>23</v>
      </c>
      <c r="C106" s="4" t="str">
        <f>VLOOKUP(Taulukko1[[#This Row],[Rivivalinta]],Sheet1!$C$1:$E$42,2,FALSE)</f>
        <v>Inlåning från allmänheten och offentliga samfund</v>
      </c>
      <c r="D106" s="4" t="str">
        <f>VLOOKUP(Taulukko1[[#This Row],[Rivivalinta]],Sheet1!$C$1:$E$42,3,FALSE)</f>
        <v>Deposits from the public and public sector entities</v>
      </c>
      <c r="E106" s="1" t="s">
        <v>47</v>
      </c>
      <c r="F106" s="2">
        <v>42004</v>
      </c>
      <c r="G106" s="6">
        <v>2693255</v>
      </c>
    </row>
    <row r="107" spans="1:7" x14ac:dyDescent="0.2">
      <c r="A107" s="5">
        <v>20</v>
      </c>
      <c r="B107" s="4" t="s">
        <v>24</v>
      </c>
      <c r="C107" s="4" t="str">
        <f>VLOOKUP(Taulukko1[[#This Row],[Rivivalinta]],Sheet1!$C$1:$E$42,2,FALSE)</f>
        <v>Emitterade skuldebrev</v>
      </c>
      <c r="D107" s="4" t="str">
        <f>VLOOKUP(Taulukko1[[#This Row],[Rivivalinta]],Sheet1!$C$1:$E$42,3,FALSE)</f>
        <v>Debt securities issued</v>
      </c>
      <c r="E107" s="1" t="s">
        <v>47</v>
      </c>
      <c r="F107" s="2">
        <v>42004</v>
      </c>
      <c r="G107" s="6">
        <v>23191582</v>
      </c>
    </row>
    <row r="108" spans="1:7" x14ac:dyDescent="0.2">
      <c r="A108" s="5">
        <v>22</v>
      </c>
      <c r="B108" s="4" t="s">
        <v>25</v>
      </c>
      <c r="C108" s="4" t="str">
        <f>VLOOKUP(Taulukko1[[#This Row],[Rivivalinta]],Sheet1!$C$1:$E$42,2,FALSE)</f>
        <v>Derivat</v>
      </c>
      <c r="D108" s="4" t="str">
        <f>VLOOKUP(Taulukko1[[#This Row],[Rivivalinta]],Sheet1!$C$1:$E$42,3,FALSE)</f>
        <v>Derivatives</v>
      </c>
      <c r="E108" s="1" t="s">
        <v>47</v>
      </c>
      <c r="F108" s="2">
        <v>42004</v>
      </c>
      <c r="G108" s="6">
        <v>982240</v>
      </c>
    </row>
    <row r="109" spans="1:7" x14ac:dyDescent="0.2">
      <c r="A109" s="5">
        <v>23</v>
      </c>
      <c r="B109" s="4" t="s">
        <v>26</v>
      </c>
      <c r="C109" s="4" t="str">
        <f>VLOOKUP(Taulukko1[[#This Row],[Rivivalinta]],Sheet1!$C$1:$E$42,2,FALSE)</f>
        <v>Eget kapital</v>
      </c>
      <c r="D109" s="4" t="str">
        <f>VLOOKUP(Taulukko1[[#This Row],[Rivivalinta]],Sheet1!$C$1:$E$42,3,FALSE)</f>
        <v>Total equity</v>
      </c>
      <c r="E109" s="1" t="s">
        <v>47</v>
      </c>
      <c r="F109" s="2">
        <v>42004</v>
      </c>
      <c r="G109" s="6">
        <v>168100</v>
      </c>
    </row>
    <row r="110" spans="1:7" x14ac:dyDescent="0.2">
      <c r="A110" s="5">
        <v>21</v>
      </c>
      <c r="B110" s="4" t="s">
        <v>27</v>
      </c>
      <c r="C110" s="4" t="str">
        <f>VLOOKUP(Taulukko1[[#This Row],[Rivivalinta]],Sheet1!$C$1:$E$42,2,FALSE)</f>
        <v>Övriga skulder</v>
      </c>
      <c r="D110" s="4" t="str">
        <f>VLOOKUP(Taulukko1[[#This Row],[Rivivalinta]],Sheet1!$C$1:$E$42,3,FALSE)</f>
        <v>Other liabilities</v>
      </c>
      <c r="E110" s="1" t="s">
        <v>47</v>
      </c>
      <c r="F110" s="2">
        <v>42004</v>
      </c>
      <c r="G110" s="6">
        <v>1331680</v>
      </c>
    </row>
    <row r="111" spans="1:7" x14ac:dyDescent="0.2">
      <c r="A111" s="5">
        <v>24</v>
      </c>
      <c r="B111" s="4" t="s">
        <v>28</v>
      </c>
      <c r="C111" s="4" t="str">
        <f>VLOOKUP(Taulukko1[[#This Row],[Rivivalinta]],Sheet1!$C$1:$E$42,2,FALSE)</f>
        <v>SUMMA EGET KAPITAL OCH SKULDER</v>
      </c>
      <c r="D111" s="4" t="str">
        <f>VLOOKUP(Taulukko1[[#This Row],[Rivivalinta]],Sheet1!$C$1:$E$42,3,FALSE)</f>
        <v>TOTAL EQUITY AND LIABILITIES</v>
      </c>
      <c r="E111" s="1" t="s">
        <v>47</v>
      </c>
      <c r="F111" s="2">
        <v>42004</v>
      </c>
      <c r="G111" s="6">
        <v>30008320</v>
      </c>
    </row>
    <row r="112" spans="1:7" x14ac:dyDescent="0.2">
      <c r="A112" s="5">
        <v>25</v>
      </c>
      <c r="B112" s="4" t="s">
        <v>29</v>
      </c>
      <c r="C112" s="4" t="str">
        <f>VLOOKUP(Taulukko1[[#This Row],[Rivivalinta]],Sheet1!$C$1:$E$42,2,FALSE)</f>
        <v>Exponering utanför balansräkningen</v>
      </c>
      <c r="D112" s="4" t="str">
        <f>VLOOKUP(Taulukko1[[#This Row],[Rivivalinta]],Sheet1!$C$1:$E$42,3,FALSE)</f>
        <v>Off balance sheet exposures</v>
      </c>
      <c r="E112" s="1" t="s">
        <v>47</v>
      </c>
      <c r="F112" s="2">
        <v>42004</v>
      </c>
      <c r="G112" s="6">
        <v>1086059</v>
      </c>
    </row>
    <row r="113" spans="1:7" x14ac:dyDescent="0.2">
      <c r="A113" s="5">
        <v>28</v>
      </c>
      <c r="B113" s="4" t="s">
        <v>30</v>
      </c>
      <c r="C113" s="4" t="str">
        <f>VLOOKUP(Taulukko1[[#This Row],[Rivivalinta]],Sheet1!$C$1:$E$42,2,FALSE)</f>
        <v>Kostnader/intäkter, %</v>
      </c>
      <c r="D113" s="4" t="str">
        <f>VLOOKUP(Taulukko1[[#This Row],[Rivivalinta]],Sheet1!$C$1:$E$42,3,FALSE)</f>
        <v>Cost/income ratio, %</v>
      </c>
      <c r="E113" s="1" t="s">
        <v>47</v>
      </c>
      <c r="F113" s="2">
        <v>42004</v>
      </c>
      <c r="G113" s="7">
        <v>9.2761708814823693E-2</v>
      </c>
    </row>
    <row r="114" spans="1:7" x14ac:dyDescent="0.2">
      <c r="A114" s="5">
        <v>29</v>
      </c>
      <c r="B114" s="4" t="s">
        <v>31</v>
      </c>
      <c r="C114" s="4" t="str">
        <f>VLOOKUP(Taulukko1[[#This Row],[Rivivalinta]],Sheet1!$C$1:$E$42,2,FALSE)</f>
        <v>Nödlidande exponeringar/Exponeringar, %</v>
      </c>
      <c r="D114" s="4" t="str">
        <f>VLOOKUP(Taulukko1[[#This Row],[Rivivalinta]],Sheet1!$C$1:$E$42,3,FALSE)</f>
        <v>Non-performing exposures/Exposures, %</v>
      </c>
      <c r="E114" s="1" t="s">
        <v>47</v>
      </c>
      <c r="F114" s="2">
        <v>42004</v>
      </c>
      <c r="G114" s="7"/>
    </row>
    <row r="115" spans="1:7" x14ac:dyDescent="0.2">
      <c r="A115" s="5">
        <v>30</v>
      </c>
      <c r="B115" s="4" t="s">
        <v>32</v>
      </c>
      <c r="C115" s="4" t="str">
        <f>VLOOKUP(Taulukko1[[#This Row],[Rivivalinta]],Sheet1!$C$1:$E$42,2,FALSE)</f>
        <v>Upplupna avsättningar på nödlidande exponeringar/Nödlidande Exponeringar, %</v>
      </c>
      <c r="D115" s="4" t="str">
        <f>VLOOKUP(Taulukko1[[#This Row],[Rivivalinta]],Sheet1!$C$1:$E$42,3,FALSE)</f>
        <v>Accumulated impairments on non-performing exposures/Non-performing exposures, %</v>
      </c>
      <c r="E115" s="1" t="s">
        <v>47</v>
      </c>
      <c r="F115" s="2">
        <v>42004</v>
      </c>
      <c r="G115" s="7" t="s">
        <v>33</v>
      </c>
    </row>
    <row r="116" spans="1:7" x14ac:dyDescent="0.2">
      <c r="A116" s="5">
        <v>31</v>
      </c>
      <c r="B116" s="4" t="s">
        <v>34</v>
      </c>
      <c r="C116" s="4" t="str">
        <f>VLOOKUP(Taulukko1[[#This Row],[Rivivalinta]],Sheet1!$C$1:$E$42,2,FALSE)</f>
        <v>Kapitalbas</v>
      </c>
      <c r="D116" s="4" t="str">
        <f>VLOOKUP(Taulukko1[[#This Row],[Rivivalinta]],Sheet1!$C$1:$E$42,3,FALSE)</f>
        <v>Own funds</v>
      </c>
      <c r="E116" s="1" t="s">
        <v>47</v>
      </c>
      <c r="F116" s="2">
        <v>42004</v>
      </c>
      <c r="G116" s="6">
        <v>622494.14305999991</v>
      </c>
    </row>
    <row r="117" spans="1:7" x14ac:dyDescent="0.2">
      <c r="A117" s="5">
        <v>32</v>
      </c>
      <c r="B117" s="4" t="s">
        <v>35</v>
      </c>
      <c r="C117" s="4" t="str">
        <f>VLOOKUP(Taulukko1[[#This Row],[Rivivalinta]],Sheet1!$C$1:$E$42,2,FALSE)</f>
        <v>Kärnprimärkapital (CET 1)</v>
      </c>
      <c r="D117" s="4" t="str">
        <f>VLOOKUP(Taulukko1[[#This Row],[Rivivalinta]],Sheet1!$C$1:$E$42,3,FALSE)</f>
        <v>Common equity tier 1 capital (CET1)</v>
      </c>
      <c r="E117" s="1" t="s">
        <v>47</v>
      </c>
      <c r="F117" s="2">
        <v>42004</v>
      </c>
      <c r="G117" s="6">
        <v>555773.30134000001</v>
      </c>
    </row>
    <row r="118" spans="1:7" x14ac:dyDescent="0.2">
      <c r="A118" s="5">
        <v>33</v>
      </c>
      <c r="B118" s="4" t="s">
        <v>36</v>
      </c>
      <c r="C118" s="4" t="str">
        <f>VLOOKUP(Taulukko1[[#This Row],[Rivivalinta]],Sheet1!$C$1:$E$42,2,FALSE)</f>
        <v>Övrigt primärkapital (AT 1)</v>
      </c>
      <c r="D118" s="4" t="str">
        <f>VLOOKUP(Taulukko1[[#This Row],[Rivivalinta]],Sheet1!$C$1:$E$42,3,FALSE)</f>
        <v>Additional tier 1 capital (AT 1)</v>
      </c>
      <c r="E118" s="1" t="s">
        <v>47</v>
      </c>
      <c r="F118" s="2">
        <v>42004</v>
      </c>
      <c r="G118" s="6">
        <v>807.30200000000002</v>
      </c>
    </row>
    <row r="119" spans="1:7" x14ac:dyDescent="0.2">
      <c r="A119" s="5">
        <v>34</v>
      </c>
      <c r="B119" s="4" t="s">
        <v>37</v>
      </c>
      <c r="C119" s="4" t="str">
        <f>VLOOKUP(Taulukko1[[#This Row],[Rivivalinta]],Sheet1!$C$1:$E$42,2,FALSE)</f>
        <v>Supplementärkapital (T2)</v>
      </c>
      <c r="D119" s="4" t="str">
        <f>VLOOKUP(Taulukko1[[#This Row],[Rivivalinta]],Sheet1!$C$1:$E$42,3,FALSE)</f>
        <v>Tier 2 capital (T2)</v>
      </c>
      <c r="E119" s="1" t="s">
        <v>47</v>
      </c>
      <c r="F119" s="2">
        <v>42004</v>
      </c>
      <c r="G119" s="6">
        <v>65913.539659999995</v>
      </c>
    </row>
    <row r="120" spans="1:7" x14ac:dyDescent="0.2">
      <c r="A120" s="5">
        <v>35</v>
      </c>
      <c r="B120" s="4" t="s">
        <v>38</v>
      </c>
      <c r="C120" s="4" t="str">
        <f>VLOOKUP(Taulukko1[[#This Row],[Rivivalinta]],Sheet1!$C$1:$E$42,2,FALSE)</f>
        <v>Summa kapitalrelationer, %</v>
      </c>
      <c r="D120" s="4" t="str">
        <f>VLOOKUP(Taulukko1[[#This Row],[Rivivalinta]],Sheet1!$C$1:$E$42,3,FALSE)</f>
        <v>Own funds ratio, %</v>
      </c>
      <c r="E120" s="1" t="s">
        <v>47</v>
      </c>
      <c r="F120" s="2">
        <v>42004</v>
      </c>
      <c r="G120" s="7">
        <v>0.33567288355361508</v>
      </c>
    </row>
    <row r="121" spans="1:7" x14ac:dyDescent="0.2">
      <c r="A121" s="5">
        <v>36</v>
      </c>
      <c r="B121" s="4" t="s">
        <v>39</v>
      </c>
      <c r="C121" s="4" t="str">
        <f>VLOOKUP(Taulukko1[[#This Row],[Rivivalinta]],Sheet1!$C$1:$E$42,2,FALSE)</f>
        <v>Primärkapitalrelation, %</v>
      </c>
      <c r="D121" s="4" t="str">
        <f>VLOOKUP(Taulukko1[[#This Row],[Rivivalinta]],Sheet1!$C$1:$E$42,3,FALSE)</f>
        <v>Tier 1 ratio, %</v>
      </c>
      <c r="E121" s="1" t="s">
        <v>47</v>
      </c>
      <c r="F121" s="2">
        <v>42004</v>
      </c>
      <c r="G121" s="7">
        <v>0.30012975726125168</v>
      </c>
    </row>
    <row r="122" spans="1:7" x14ac:dyDescent="0.2">
      <c r="A122" s="5">
        <v>37</v>
      </c>
      <c r="B122" s="4" t="s">
        <v>40</v>
      </c>
      <c r="C122" s="4" t="str">
        <f>VLOOKUP(Taulukko1[[#This Row],[Rivivalinta]],Sheet1!$C$1:$E$42,2,FALSE)</f>
        <v>Kärnprimärkapitalrelation, %</v>
      </c>
      <c r="D122" s="4" t="str">
        <f>VLOOKUP(Taulukko1[[#This Row],[Rivivalinta]],Sheet1!$C$1:$E$42,3,FALSE)</f>
        <v>CET 1 ratio, %</v>
      </c>
      <c r="E122" s="1" t="s">
        <v>47</v>
      </c>
      <c r="F122" s="2">
        <v>42004</v>
      </c>
      <c r="G122" s="7">
        <v>0.2996944288436918</v>
      </c>
    </row>
    <row r="123" spans="1:7" x14ac:dyDescent="0.2">
      <c r="A123" s="5">
        <v>38</v>
      </c>
      <c r="B123" s="4" t="s">
        <v>41</v>
      </c>
      <c r="C123" s="4" t="str">
        <f>VLOOKUP(Taulukko1[[#This Row],[Rivivalinta]],Sheet1!$C$1:$E$42,2,FALSE)</f>
        <v>Summa exponeringsbelopp (RWA)</v>
      </c>
      <c r="D123" s="4" t="str">
        <f>VLOOKUP(Taulukko1[[#This Row],[Rivivalinta]],Sheet1!$C$1:$E$42,3,FALSE)</f>
        <v>Total risk weighted assets (RWA)</v>
      </c>
      <c r="E123" s="1" t="s">
        <v>47</v>
      </c>
      <c r="F123" s="2">
        <v>42004</v>
      </c>
      <c r="G123" s="6">
        <v>1854466.5761199999</v>
      </c>
    </row>
    <row r="124" spans="1:7" x14ac:dyDescent="0.2">
      <c r="A124" s="5">
        <v>39</v>
      </c>
      <c r="B124" s="4" t="s">
        <v>42</v>
      </c>
      <c r="C124" s="4" t="str">
        <f>VLOOKUP(Taulukko1[[#This Row],[Rivivalinta]],Sheet1!$C$1:$E$42,2,FALSE)</f>
        <v>Exponeringsbelopp för kredit-, motpart- och utspädningsrisker</v>
      </c>
      <c r="D124" s="4" t="str">
        <f>VLOOKUP(Taulukko1[[#This Row],[Rivivalinta]],Sheet1!$C$1:$E$42,3,FALSE)</f>
        <v>Credit and counterparty risks</v>
      </c>
      <c r="E124" s="1" t="s">
        <v>47</v>
      </c>
      <c r="F124" s="2">
        <v>42004</v>
      </c>
      <c r="G124" s="6">
        <v>1588048.87</v>
      </c>
    </row>
    <row r="125" spans="1:7" x14ac:dyDescent="0.2">
      <c r="A125" s="5">
        <v>40</v>
      </c>
      <c r="B125" s="4" t="s">
        <v>43</v>
      </c>
      <c r="C125" s="4" t="str">
        <f>VLOOKUP(Taulukko1[[#This Row],[Rivivalinta]],Sheet1!$C$1:$E$42,2,FALSE)</f>
        <v>Exponeringsbelopp för positions-, valutakurs- och råvarurisker</v>
      </c>
      <c r="D125" s="4" t="str">
        <f>VLOOKUP(Taulukko1[[#This Row],[Rivivalinta]],Sheet1!$C$1:$E$42,3,FALSE)</f>
        <v>Position, currency and commodity risks</v>
      </c>
      <c r="E125" s="1" t="s">
        <v>47</v>
      </c>
      <c r="F125" s="2">
        <v>42004</v>
      </c>
      <c r="G125" s="6">
        <v>73.061999999999998</v>
      </c>
    </row>
    <row r="126" spans="1:7" x14ac:dyDescent="0.2">
      <c r="A126" s="5">
        <v>41</v>
      </c>
      <c r="B126" s="4" t="s">
        <v>44</v>
      </c>
      <c r="C126" s="4" t="str">
        <f>VLOOKUP(Taulukko1[[#This Row],[Rivivalinta]],Sheet1!$C$1:$E$42,2,FALSE)</f>
        <v>Exponeringsbelopp för operativ risk</v>
      </c>
      <c r="D126" s="4" t="str">
        <f>VLOOKUP(Taulukko1[[#This Row],[Rivivalinta]],Sheet1!$C$1:$E$42,3,FALSE)</f>
        <v>Operational risks</v>
      </c>
      <c r="E126" s="1" t="s">
        <v>47</v>
      </c>
      <c r="F126" s="2">
        <v>42004</v>
      </c>
      <c r="G126" s="6">
        <v>246515.375</v>
      </c>
    </row>
    <row r="127" spans="1:7" x14ac:dyDescent="0.2">
      <c r="A127" s="5">
        <v>42</v>
      </c>
      <c r="B127" s="4" t="s">
        <v>45</v>
      </c>
      <c r="C127" s="4" t="str">
        <f>VLOOKUP(Taulukko1[[#This Row],[Rivivalinta]],Sheet1!$C$1:$E$42,2,FALSE)</f>
        <v>Övriga riskexponeringar</v>
      </c>
      <c r="D127" s="4" t="str">
        <f>VLOOKUP(Taulukko1[[#This Row],[Rivivalinta]],Sheet1!$C$1:$E$42,3,FALSE)</f>
        <v>Other risks</v>
      </c>
      <c r="E127" s="1" t="s">
        <v>47</v>
      </c>
      <c r="F127" s="2">
        <v>42004</v>
      </c>
      <c r="G127" s="6">
        <v>19829.269120000001</v>
      </c>
    </row>
    <row r="128" spans="1:7" x14ac:dyDescent="0.2">
      <c r="A128" s="5">
        <v>27</v>
      </c>
      <c r="B128" s="4" t="s">
        <v>52</v>
      </c>
      <c r="C128" s="4" t="str">
        <f>VLOOKUP(Taulukko1[[#This Row],[Rivivalinta]],Sheet1!$C$1:$E$42,2,FALSE)</f>
        <v>Avkastning på total tillgångar (ROA), %</v>
      </c>
      <c r="D128" s="4" t="str">
        <f>VLOOKUP(Taulukko1[[#This Row],[Rivivalinta]],Sheet1!$C$1:$E$42,3,FALSE)</f>
        <v>Return on total assets (ROA), %</v>
      </c>
      <c r="E128" s="1" t="s">
        <v>48</v>
      </c>
      <c r="F128" s="2">
        <v>42004</v>
      </c>
      <c r="G128" s="7">
        <v>2.186490443001475E-2</v>
      </c>
    </row>
    <row r="129" spans="1:7" x14ac:dyDescent="0.2">
      <c r="A129" s="5">
        <v>26</v>
      </c>
      <c r="B129" s="4" t="s">
        <v>53</v>
      </c>
      <c r="C129" s="4" t="str">
        <f>VLOOKUP(Taulukko1[[#This Row],[Rivivalinta]],Sheet1!$C$1:$E$42,2,FALSE)</f>
        <v>Avkastning på eget kapital (ROE), %</v>
      </c>
      <c r="D129" s="4" t="str">
        <f>VLOOKUP(Taulukko1[[#This Row],[Rivivalinta]],Sheet1!$C$1:$E$42,3,FALSE)</f>
        <v>Return on equity (ROE), %</v>
      </c>
      <c r="E129" s="1" t="s">
        <v>48</v>
      </c>
      <c r="F129" s="2">
        <v>42004</v>
      </c>
      <c r="G129" s="7">
        <v>0.23776945186735943</v>
      </c>
    </row>
    <row r="130" spans="1:7" x14ac:dyDescent="0.2">
      <c r="A130" s="5">
        <v>1</v>
      </c>
      <c r="B130" s="4" t="s">
        <v>5</v>
      </c>
      <c r="C130" s="4" t="str">
        <f>VLOOKUP(Taulukko1[[#This Row],[Rivivalinta]],Sheet1!$C$1:$E$42,2,FALSE)</f>
        <v>Räntenetto</v>
      </c>
      <c r="D130" s="4" t="str">
        <f>VLOOKUP(Taulukko1[[#This Row],[Rivivalinta]],Sheet1!$C$1:$E$42,3,FALSE)</f>
        <v>Net interest margin</v>
      </c>
      <c r="E130" s="1" t="s">
        <v>48</v>
      </c>
      <c r="F130" s="2">
        <v>42004</v>
      </c>
      <c r="G130" s="6">
        <v>215516.53</v>
      </c>
    </row>
    <row r="131" spans="1:7" x14ac:dyDescent="0.2">
      <c r="A131" s="5">
        <v>2</v>
      </c>
      <c r="B131" s="4" t="s">
        <v>6</v>
      </c>
      <c r="C131" s="4" t="str">
        <f>VLOOKUP(Taulukko1[[#This Row],[Rivivalinta]],Sheet1!$C$1:$E$42,2,FALSE)</f>
        <v>Netto, avgifts- och provisionsintäkter</v>
      </c>
      <c r="D131" s="4" t="str">
        <f>VLOOKUP(Taulukko1[[#This Row],[Rivivalinta]],Sheet1!$C$1:$E$42,3,FALSE)</f>
        <v>Net fee and commission income</v>
      </c>
      <c r="E131" s="1" t="s">
        <v>48</v>
      </c>
      <c r="F131" s="2">
        <v>42004</v>
      </c>
      <c r="G131" s="6">
        <v>28173.86</v>
      </c>
    </row>
    <row r="132" spans="1:7" x14ac:dyDescent="0.2">
      <c r="A132" s="5">
        <v>3</v>
      </c>
      <c r="B132" s="4" t="s">
        <v>7</v>
      </c>
      <c r="C132" s="4" t="str">
        <f>VLOOKUP(Taulukko1[[#This Row],[Rivivalinta]],Sheet1!$C$1:$E$42,2,FALSE)</f>
        <v>Avgifts- och provisionsintäkter</v>
      </c>
      <c r="D132" s="4" t="str">
        <f>VLOOKUP(Taulukko1[[#This Row],[Rivivalinta]],Sheet1!$C$1:$E$42,3,FALSE)</f>
        <v>Fee and commission income</v>
      </c>
      <c r="E132" s="1" t="s">
        <v>48</v>
      </c>
      <c r="F132" s="2">
        <v>42004</v>
      </c>
      <c r="G132" s="6">
        <v>97653.86</v>
      </c>
    </row>
    <row r="133" spans="1:7" x14ac:dyDescent="0.2">
      <c r="A133" s="5">
        <v>4</v>
      </c>
      <c r="B133" s="4" t="s">
        <v>8</v>
      </c>
      <c r="C133" s="4" t="str">
        <f>VLOOKUP(Taulukko1[[#This Row],[Rivivalinta]],Sheet1!$C$1:$E$42,2,FALSE)</f>
        <v>Avgifts- och provisionskostnader</v>
      </c>
      <c r="D133" s="4" t="str">
        <f>VLOOKUP(Taulukko1[[#This Row],[Rivivalinta]],Sheet1!$C$1:$E$42,3,FALSE)</f>
        <v>Fee and commission expenses</v>
      </c>
      <c r="E133" s="1" t="s">
        <v>48</v>
      </c>
      <c r="F133" s="2">
        <v>42004</v>
      </c>
      <c r="G133" s="6">
        <v>69480</v>
      </c>
    </row>
    <row r="134" spans="1:7" x14ac:dyDescent="0.2">
      <c r="A134" s="5">
        <v>5</v>
      </c>
      <c r="B134" s="4" t="s">
        <v>9</v>
      </c>
      <c r="C134" s="4" t="str">
        <f>VLOOKUP(Taulukko1[[#This Row],[Rivivalinta]],Sheet1!$C$1:$E$42,2,FALSE)</f>
        <v>Nettointäkter från handel och investeringar</v>
      </c>
      <c r="D134" s="4" t="str">
        <f>VLOOKUP(Taulukko1[[#This Row],[Rivivalinta]],Sheet1!$C$1:$E$42,3,FALSE)</f>
        <v>Net trading and investing income</v>
      </c>
      <c r="E134" s="1" t="s">
        <v>48</v>
      </c>
      <c r="F134" s="2">
        <v>42004</v>
      </c>
      <c r="G134" s="6">
        <v>5640.72</v>
      </c>
    </row>
    <row r="135" spans="1:7" x14ac:dyDescent="0.2">
      <c r="A135" s="5">
        <v>6</v>
      </c>
      <c r="B135" s="4" t="s">
        <v>10</v>
      </c>
      <c r="C135" s="4" t="str">
        <f>VLOOKUP(Taulukko1[[#This Row],[Rivivalinta]],Sheet1!$C$1:$E$42,2,FALSE)</f>
        <v>Övriga intäkter</v>
      </c>
      <c r="D135" s="4" t="str">
        <f>VLOOKUP(Taulukko1[[#This Row],[Rivivalinta]],Sheet1!$C$1:$E$42,3,FALSE)</f>
        <v>Other income</v>
      </c>
      <c r="E135" s="1" t="s">
        <v>48</v>
      </c>
      <c r="F135" s="2">
        <v>42004</v>
      </c>
      <c r="G135" s="6">
        <v>8948.5400000000009</v>
      </c>
    </row>
    <row r="136" spans="1:7" x14ac:dyDescent="0.2">
      <c r="A136" s="5">
        <v>7</v>
      </c>
      <c r="B136" s="4" t="s">
        <v>11</v>
      </c>
      <c r="C136" s="4" t="str">
        <f>VLOOKUP(Taulukko1[[#This Row],[Rivivalinta]],Sheet1!$C$1:$E$42,2,FALSE)</f>
        <v>Totala inkomster</v>
      </c>
      <c r="D136" s="4" t="str">
        <f>VLOOKUP(Taulukko1[[#This Row],[Rivivalinta]],Sheet1!$C$1:$E$42,3,FALSE)</f>
        <v>Total income</v>
      </c>
      <c r="E136" s="1" t="s">
        <v>48</v>
      </c>
      <c r="F136" s="2">
        <v>42004</v>
      </c>
      <c r="G136" s="6">
        <v>258279.65</v>
      </c>
    </row>
    <row r="137" spans="1:7" x14ac:dyDescent="0.2">
      <c r="A137" s="5">
        <v>8</v>
      </c>
      <c r="B137" s="4" t="s">
        <v>12</v>
      </c>
      <c r="C137" s="4" t="str">
        <f>VLOOKUP(Taulukko1[[#This Row],[Rivivalinta]],Sheet1!$C$1:$E$42,2,FALSE)</f>
        <v>Totala kostnader</v>
      </c>
      <c r="D137" s="4" t="str">
        <f>VLOOKUP(Taulukko1[[#This Row],[Rivivalinta]],Sheet1!$C$1:$E$42,3,FALSE)</f>
        <v>Total expenses</v>
      </c>
      <c r="E137" s="1" t="s">
        <v>48</v>
      </c>
      <c r="F137" s="2">
        <v>42004</v>
      </c>
      <c r="G137" s="6">
        <v>52069.49</v>
      </c>
    </row>
    <row r="138" spans="1:7" x14ac:dyDescent="0.2">
      <c r="A138" s="5">
        <v>9</v>
      </c>
      <c r="B138" s="4" t="s">
        <v>13</v>
      </c>
      <c r="C138" s="4" t="str">
        <f>VLOOKUP(Taulukko1[[#This Row],[Rivivalinta]],Sheet1!$C$1:$E$42,2,FALSE)</f>
        <v>Nedskrivningar av lån och fordringar</v>
      </c>
      <c r="D138" s="4" t="str">
        <f>VLOOKUP(Taulukko1[[#This Row],[Rivivalinta]],Sheet1!$C$1:$E$42,3,FALSE)</f>
        <v>Impairments on loans and receivables</v>
      </c>
      <c r="E138" s="1" t="s">
        <v>48</v>
      </c>
      <c r="F138" s="2">
        <v>42004</v>
      </c>
      <c r="G138" s="6">
        <v>5908.74</v>
      </c>
    </row>
    <row r="139" spans="1:7" x14ac:dyDescent="0.2">
      <c r="A139" s="5">
        <v>10</v>
      </c>
      <c r="B139" s="4" t="s">
        <v>14</v>
      </c>
      <c r="C139" s="4" t="str">
        <f>VLOOKUP(Taulukko1[[#This Row],[Rivivalinta]],Sheet1!$C$1:$E$42,2,FALSE)</f>
        <v>Rörelsevinst/-förlust</v>
      </c>
      <c r="D139" s="4" t="str">
        <f>VLOOKUP(Taulukko1[[#This Row],[Rivivalinta]],Sheet1!$C$1:$E$42,3,FALSE)</f>
        <v>Operatingprofit/-loss</v>
      </c>
      <c r="E139" s="1" t="s">
        <v>48</v>
      </c>
      <c r="F139" s="2">
        <v>42004</v>
      </c>
      <c r="G139" s="6">
        <v>200301.42</v>
      </c>
    </row>
    <row r="140" spans="1:7" x14ac:dyDescent="0.2">
      <c r="A140" s="5">
        <v>11</v>
      </c>
      <c r="B140" s="4" t="s">
        <v>15</v>
      </c>
      <c r="C140" s="4" t="str">
        <f>VLOOKUP(Taulukko1[[#This Row],[Rivivalinta]],Sheet1!$C$1:$E$42,2,FALSE)</f>
        <v>Kontanta medel och kassabehållning hos centralbanker</v>
      </c>
      <c r="D140" s="4" t="str">
        <f>VLOOKUP(Taulukko1[[#This Row],[Rivivalinta]],Sheet1!$C$1:$E$42,3,FALSE)</f>
        <v>Cash and cash balances at central banks</v>
      </c>
      <c r="E140" s="1" t="s">
        <v>48</v>
      </c>
      <c r="F140" s="2">
        <v>42004</v>
      </c>
      <c r="G140" s="6">
        <v>1180</v>
      </c>
    </row>
    <row r="141" spans="1:7" x14ac:dyDescent="0.2">
      <c r="A141" s="5">
        <v>12</v>
      </c>
      <c r="B141" s="4" t="s">
        <v>16</v>
      </c>
      <c r="C141" s="4" t="str">
        <f>VLOOKUP(Taulukko1[[#This Row],[Rivivalinta]],Sheet1!$C$1:$E$42,2,FALSE)</f>
        <v>Lån och förskott till kreditinstitut</v>
      </c>
      <c r="D141" s="4" t="str">
        <f>VLOOKUP(Taulukko1[[#This Row],[Rivivalinta]],Sheet1!$C$1:$E$42,3,FALSE)</f>
        <v>Loans and advances to credit institutions</v>
      </c>
      <c r="E141" s="1" t="s">
        <v>48</v>
      </c>
      <c r="F141" s="2">
        <v>42004</v>
      </c>
      <c r="G141" s="6">
        <v>8466.84</v>
      </c>
    </row>
    <row r="142" spans="1:7" x14ac:dyDescent="0.2">
      <c r="A142" s="5">
        <v>13</v>
      </c>
      <c r="B142" s="4" t="s">
        <v>17</v>
      </c>
      <c r="C142" s="4" t="str">
        <f>VLOOKUP(Taulukko1[[#This Row],[Rivivalinta]],Sheet1!$C$1:$E$42,2,FALSE)</f>
        <v>Lån och förskott till allmänheten och offentliga samfund</v>
      </c>
      <c r="D142" s="4" t="str">
        <f>VLOOKUP(Taulukko1[[#This Row],[Rivivalinta]],Sheet1!$C$1:$E$42,3,FALSE)</f>
        <v>Loans and advances to the public and public sector entities</v>
      </c>
      <c r="E142" s="1" t="s">
        <v>48</v>
      </c>
      <c r="F142" s="2">
        <v>42004</v>
      </c>
      <c r="G142" s="6">
        <v>6737283.4100000001</v>
      </c>
    </row>
    <row r="143" spans="1:7" x14ac:dyDescent="0.2">
      <c r="A143" s="5">
        <v>14</v>
      </c>
      <c r="B143" s="4" t="s">
        <v>18</v>
      </c>
      <c r="C143" s="4" t="str">
        <f>VLOOKUP(Taulukko1[[#This Row],[Rivivalinta]],Sheet1!$C$1:$E$42,2,FALSE)</f>
        <v>Värdepapper</v>
      </c>
      <c r="D143" s="4" t="str">
        <f>VLOOKUP(Taulukko1[[#This Row],[Rivivalinta]],Sheet1!$C$1:$E$42,3,FALSE)</f>
        <v>Debt securities</v>
      </c>
      <c r="E143" s="1" t="s">
        <v>48</v>
      </c>
      <c r="F143" s="2">
        <v>42004</v>
      </c>
      <c r="G143" s="6"/>
    </row>
    <row r="144" spans="1:7" x14ac:dyDescent="0.2">
      <c r="A144" s="5">
        <v>15</v>
      </c>
      <c r="B144" s="4" t="s">
        <v>19</v>
      </c>
      <c r="C144" s="4" t="str">
        <f>VLOOKUP(Taulukko1[[#This Row],[Rivivalinta]],Sheet1!$C$1:$E$42,2,FALSE)</f>
        <v xml:space="preserve">Derivat </v>
      </c>
      <c r="D144" s="4" t="str">
        <f>VLOOKUP(Taulukko1[[#This Row],[Rivivalinta]],Sheet1!$C$1:$E$42,3,FALSE)</f>
        <v xml:space="preserve">Derivatives </v>
      </c>
      <c r="E144" s="1" t="s">
        <v>48</v>
      </c>
      <c r="F144" s="2">
        <v>42004</v>
      </c>
      <c r="G144" s="6"/>
    </row>
    <row r="145" spans="1:7" x14ac:dyDescent="0.2">
      <c r="A145" s="5">
        <v>16</v>
      </c>
      <c r="B145" s="4" t="s">
        <v>20</v>
      </c>
      <c r="C145" s="4" t="str">
        <f>VLOOKUP(Taulukko1[[#This Row],[Rivivalinta]],Sheet1!$C$1:$E$42,2,FALSE)</f>
        <v>Övriga tillgångar</v>
      </c>
      <c r="D145" s="4" t="str">
        <f>VLOOKUP(Taulukko1[[#This Row],[Rivivalinta]],Sheet1!$C$1:$E$42,3,FALSE)</f>
        <v>Other assets</v>
      </c>
      <c r="E145" s="1" t="s">
        <v>48</v>
      </c>
      <c r="F145" s="2">
        <v>42004</v>
      </c>
      <c r="G145" s="6">
        <v>172539.36</v>
      </c>
    </row>
    <row r="146" spans="1:7" x14ac:dyDescent="0.2">
      <c r="A146" s="5">
        <v>17</v>
      </c>
      <c r="B146" s="4" t="s">
        <v>21</v>
      </c>
      <c r="C146" s="4" t="str">
        <f>VLOOKUP(Taulukko1[[#This Row],[Rivivalinta]],Sheet1!$C$1:$E$42,2,FALSE)</f>
        <v>SUMMA TILLGÅNGAR</v>
      </c>
      <c r="D146" s="4" t="str">
        <f>VLOOKUP(Taulukko1[[#This Row],[Rivivalinta]],Sheet1!$C$1:$E$42,3,FALSE)</f>
        <v>TOTAL ASSETS</v>
      </c>
      <c r="E146" s="1" t="s">
        <v>48</v>
      </c>
      <c r="F146" s="2">
        <v>42004</v>
      </c>
      <c r="G146" s="6">
        <v>6919469.6100000003</v>
      </c>
    </row>
    <row r="147" spans="1:7" x14ac:dyDescent="0.2">
      <c r="A147" s="5">
        <v>18</v>
      </c>
      <c r="B147" s="4" t="s">
        <v>22</v>
      </c>
      <c r="C147" s="4" t="str">
        <f>VLOOKUP(Taulukko1[[#This Row],[Rivivalinta]],Sheet1!$C$1:$E$42,2,FALSE)</f>
        <v>Inlåning från kreditinstitut</v>
      </c>
      <c r="D147" s="4" t="str">
        <f>VLOOKUP(Taulukko1[[#This Row],[Rivivalinta]],Sheet1!$C$1:$E$42,3,FALSE)</f>
        <v>Deposits from credit institutions</v>
      </c>
      <c r="E147" s="1" t="s">
        <v>48</v>
      </c>
      <c r="F147" s="2">
        <v>42004</v>
      </c>
      <c r="G147" s="6">
        <v>5748476.5800000001</v>
      </c>
    </row>
    <row r="148" spans="1:7" x14ac:dyDescent="0.2">
      <c r="A148" s="5">
        <v>19</v>
      </c>
      <c r="B148" s="4" t="s">
        <v>23</v>
      </c>
      <c r="C148" s="4" t="str">
        <f>VLOOKUP(Taulukko1[[#This Row],[Rivivalinta]],Sheet1!$C$1:$E$42,2,FALSE)</f>
        <v>Inlåning från allmänheten och offentliga samfund</v>
      </c>
      <c r="D148" s="4" t="str">
        <f>VLOOKUP(Taulukko1[[#This Row],[Rivivalinta]],Sheet1!$C$1:$E$42,3,FALSE)</f>
        <v>Deposits from the public and public sector entities</v>
      </c>
      <c r="E148" s="1" t="s">
        <v>48</v>
      </c>
      <c r="F148" s="2">
        <v>42004</v>
      </c>
      <c r="G148" s="6">
        <v>3202.56</v>
      </c>
    </row>
    <row r="149" spans="1:7" x14ac:dyDescent="0.2">
      <c r="A149" s="5">
        <v>20</v>
      </c>
      <c r="B149" s="4" t="s">
        <v>24</v>
      </c>
      <c r="C149" s="4" t="str">
        <f>VLOOKUP(Taulukko1[[#This Row],[Rivivalinta]],Sheet1!$C$1:$E$42,2,FALSE)</f>
        <v>Emitterade skuldebrev</v>
      </c>
      <c r="D149" s="4" t="str">
        <f>VLOOKUP(Taulukko1[[#This Row],[Rivivalinta]],Sheet1!$C$1:$E$42,3,FALSE)</f>
        <v>Debt securities issued</v>
      </c>
      <c r="E149" s="1" t="s">
        <v>48</v>
      </c>
      <c r="F149" s="2">
        <v>42004</v>
      </c>
      <c r="G149" s="6"/>
    </row>
    <row r="150" spans="1:7" x14ac:dyDescent="0.2">
      <c r="A150" s="5">
        <v>22</v>
      </c>
      <c r="B150" s="4" t="s">
        <v>25</v>
      </c>
      <c r="C150" s="4" t="str">
        <f>VLOOKUP(Taulukko1[[#This Row],[Rivivalinta]],Sheet1!$C$1:$E$42,2,FALSE)</f>
        <v>Derivat</v>
      </c>
      <c r="D150" s="4" t="str">
        <f>VLOOKUP(Taulukko1[[#This Row],[Rivivalinta]],Sheet1!$C$1:$E$42,3,FALSE)</f>
        <v>Derivatives</v>
      </c>
      <c r="E150" s="1" t="s">
        <v>48</v>
      </c>
      <c r="F150" s="2">
        <v>42004</v>
      </c>
      <c r="G150" s="6"/>
    </row>
    <row r="151" spans="1:7" x14ac:dyDescent="0.2">
      <c r="A151" s="5">
        <v>23</v>
      </c>
      <c r="B151" s="4" t="s">
        <v>26</v>
      </c>
      <c r="C151" s="4" t="str">
        <f>VLOOKUP(Taulukko1[[#This Row],[Rivivalinta]],Sheet1!$C$1:$E$42,2,FALSE)</f>
        <v>Eget kapital</v>
      </c>
      <c r="D151" s="4" t="str">
        <f>VLOOKUP(Taulukko1[[#This Row],[Rivivalinta]],Sheet1!$C$1:$E$42,3,FALSE)</f>
        <v>Total equity</v>
      </c>
      <c r="E151" s="1" t="s">
        <v>48</v>
      </c>
      <c r="F151" s="2">
        <v>42004</v>
      </c>
      <c r="G151" s="6">
        <v>641602.18999999994</v>
      </c>
    </row>
    <row r="152" spans="1:7" x14ac:dyDescent="0.2">
      <c r="A152" s="5">
        <v>21</v>
      </c>
      <c r="B152" s="4" t="s">
        <v>27</v>
      </c>
      <c r="C152" s="4" t="str">
        <f>VLOOKUP(Taulukko1[[#This Row],[Rivivalinta]],Sheet1!$C$1:$E$42,2,FALSE)</f>
        <v>Övriga skulder</v>
      </c>
      <c r="D152" s="4" t="str">
        <f>VLOOKUP(Taulukko1[[#This Row],[Rivivalinta]],Sheet1!$C$1:$E$42,3,FALSE)</f>
        <v>Other liabilities</v>
      </c>
      <c r="E152" s="1" t="s">
        <v>48</v>
      </c>
      <c r="F152" s="2">
        <v>42004</v>
      </c>
      <c r="G152" s="6">
        <v>526188.28</v>
      </c>
    </row>
    <row r="153" spans="1:7" x14ac:dyDescent="0.2">
      <c r="A153" s="5">
        <v>24</v>
      </c>
      <c r="B153" s="4" t="s">
        <v>28</v>
      </c>
      <c r="C153" s="4" t="str">
        <f>VLOOKUP(Taulukko1[[#This Row],[Rivivalinta]],Sheet1!$C$1:$E$42,2,FALSE)</f>
        <v>SUMMA EGET KAPITAL OCH SKULDER</v>
      </c>
      <c r="D153" s="4" t="str">
        <f>VLOOKUP(Taulukko1[[#This Row],[Rivivalinta]],Sheet1!$C$1:$E$42,3,FALSE)</f>
        <v>TOTAL EQUITY AND LIABILITIES</v>
      </c>
      <c r="E153" s="1" t="s">
        <v>48</v>
      </c>
      <c r="F153" s="2">
        <v>42004</v>
      </c>
      <c r="G153" s="6">
        <v>6919469.6100000003</v>
      </c>
    </row>
    <row r="154" spans="1:7" x14ac:dyDescent="0.2">
      <c r="A154" s="5">
        <v>25</v>
      </c>
      <c r="B154" s="4" t="s">
        <v>29</v>
      </c>
      <c r="C154" s="4" t="str">
        <f>VLOOKUP(Taulukko1[[#This Row],[Rivivalinta]],Sheet1!$C$1:$E$42,2,FALSE)</f>
        <v>Exponering utanför balansräkningen</v>
      </c>
      <c r="D154" s="4" t="str">
        <f>VLOOKUP(Taulukko1[[#This Row],[Rivivalinta]],Sheet1!$C$1:$E$42,3,FALSE)</f>
        <v>Off balance sheet exposures</v>
      </c>
      <c r="E154" s="1" t="s">
        <v>48</v>
      </c>
      <c r="F154" s="2">
        <v>42004</v>
      </c>
      <c r="G154" s="6">
        <v>4831918.9800000004</v>
      </c>
    </row>
    <row r="155" spans="1:7" x14ac:dyDescent="0.2">
      <c r="A155" s="5">
        <v>28</v>
      </c>
      <c r="B155" s="4" t="s">
        <v>30</v>
      </c>
      <c r="C155" s="4" t="str">
        <f>VLOOKUP(Taulukko1[[#This Row],[Rivivalinta]],Sheet1!$C$1:$E$42,2,FALSE)</f>
        <v>Kostnader/intäkter, %</v>
      </c>
      <c r="D155" s="4" t="str">
        <f>VLOOKUP(Taulukko1[[#This Row],[Rivivalinta]],Sheet1!$C$1:$E$42,3,FALSE)</f>
        <v>Cost/income ratio, %</v>
      </c>
      <c r="E155" s="1" t="s">
        <v>48</v>
      </c>
      <c r="F155" s="2">
        <v>42004</v>
      </c>
      <c r="G155" s="7">
        <v>0.19866354163016714</v>
      </c>
    </row>
    <row r="156" spans="1:7" x14ac:dyDescent="0.2">
      <c r="A156" s="5">
        <v>29</v>
      </c>
      <c r="B156" s="4" t="s">
        <v>31</v>
      </c>
      <c r="C156" s="4" t="str">
        <f>VLOOKUP(Taulukko1[[#This Row],[Rivivalinta]],Sheet1!$C$1:$E$42,2,FALSE)</f>
        <v>Nödlidande exponeringar/Exponeringar, %</v>
      </c>
      <c r="D156" s="4" t="str">
        <f>VLOOKUP(Taulukko1[[#This Row],[Rivivalinta]],Sheet1!$C$1:$E$42,3,FALSE)</f>
        <v>Non-performing exposures/Exposures, %</v>
      </c>
      <c r="E156" s="1" t="s">
        <v>48</v>
      </c>
      <c r="F156" s="2">
        <v>42004</v>
      </c>
      <c r="G156" s="7">
        <v>4.1782302892793541E-2</v>
      </c>
    </row>
    <row r="157" spans="1:7" x14ac:dyDescent="0.2">
      <c r="A157" s="5">
        <v>30</v>
      </c>
      <c r="B157" s="4" t="s">
        <v>32</v>
      </c>
      <c r="C157" s="4" t="str">
        <f>VLOOKUP(Taulukko1[[#This Row],[Rivivalinta]],Sheet1!$C$1:$E$42,2,FALSE)</f>
        <v>Upplupna avsättningar på nödlidande exponeringar/Nödlidande Exponeringar, %</v>
      </c>
      <c r="D157" s="4" t="str">
        <f>VLOOKUP(Taulukko1[[#This Row],[Rivivalinta]],Sheet1!$C$1:$E$42,3,FALSE)</f>
        <v>Accumulated impairments on non-performing exposures/Non-performing exposures, %</v>
      </c>
      <c r="E157" s="1" t="s">
        <v>48</v>
      </c>
      <c r="F157" s="2">
        <v>42004</v>
      </c>
      <c r="G157" s="7">
        <v>0.16486682666884248</v>
      </c>
    </row>
    <row r="158" spans="1:7" x14ac:dyDescent="0.2">
      <c r="A158" s="5">
        <v>31</v>
      </c>
      <c r="B158" s="4" t="s">
        <v>34</v>
      </c>
      <c r="C158" s="4" t="str">
        <f>VLOOKUP(Taulukko1[[#This Row],[Rivivalinta]],Sheet1!$C$1:$E$42,2,FALSE)</f>
        <v>Kapitalbas</v>
      </c>
      <c r="D158" s="4" t="str">
        <f>VLOOKUP(Taulukko1[[#This Row],[Rivivalinta]],Sheet1!$C$1:$E$42,3,FALSE)</f>
        <v>Own funds</v>
      </c>
      <c r="E158" s="1" t="s">
        <v>48</v>
      </c>
      <c r="F158" s="2">
        <v>42004</v>
      </c>
      <c r="G158" s="6">
        <v>797240.26853999996</v>
      </c>
    </row>
    <row r="159" spans="1:7" x14ac:dyDescent="0.2">
      <c r="A159" s="5">
        <v>32</v>
      </c>
      <c r="B159" s="4" t="s">
        <v>35</v>
      </c>
      <c r="C159" s="4" t="str">
        <f>VLOOKUP(Taulukko1[[#This Row],[Rivivalinta]],Sheet1!$C$1:$E$42,2,FALSE)</f>
        <v>Kärnprimärkapital (CET 1)</v>
      </c>
      <c r="D159" s="4" t="str">
        <f>VLOOKUP(Taulukko1[[#This Row],[Rivivalinta]],Sheet1!$C$1:$E$42,3,FALSE)</f>
        <v>Common equity tier 1 capital (CET1)</v>
      </c>
      <c r="E159" s="1" t="s">
        <v>48</v>
      </c>
      <c r="F159" s="2">
        <v>42004</v>
      </c>
      <c r="G159" s="6">
        <v>652148.99254000001</v>
      </c>
    </row>
    <row r="160" spans="1:7" x14ac:dyDescent="0.2">
      <c r="A160" s="5">
        <v>33</v>
      </c>
      <c r="B160" s="4" t="s">
        <v>36</v>
      </c>
      <c r="C160" s="4" t="str">
        <f>VLOOKUP(Taulukko1[[#This Row],[Rivivalinta]],Sheet1!$C$1:$E$42,2,FALSE)</f>
        <v>Övrigt primärkapital (AT 1)</v>
      </c>
      <c r="D160" s="4" t="str">
        <f>VLOOKUP(Taulukko1[[#This Row],[Rivivalinta]],Sheet1!$C$1:$E$42,3,FALSE)</f>
        <v>Additional tier 1 capital (AT 1)</v>
      </c>
      <c r="E160" s="1" t="s">
        <v>48</v>
      </c>
      <c r="F160" s="2">
        <v>42004</v>
      </c>
      <c r="G160" s="6"/>
    </row>
    <row r="161" spans="1:7" x14ac:dyDescent="0.2">
      <c r="A161" s="5">
        <v>34</v>
      </c>
      <c r="B161" s="4" t="s">
        <v>37</v>
      </c>
      <c r="C161" s="4" t="str">
        <f>VLOOKUP(Taulukko1[[#This Row],[Rivivalinta]],Sheet1!$C$1:$E$42,2,FALSE)</f>
        <v>Supplementärkapital (T2)</v>
      </c>
      <c r="D161" s="4" t="str">
        <f>VLOOKUP(Taulukko1[[#This Row],[Rivivalinta]],Sheet1!$C$1:$E$42,3,FALSE)</f>
        <v>Tier 2 capital (T2)</v>
      </c>
      <c r="E161" s="1" t="s">
        <v>48</v>
      </c>
      <c r="F161" s="2">
        <v>42004</v>
      </c>
      <c r="G161" s="6">
        <v>145091.27600000001</v>
      </c>
    </row>
    <row r="162" spans="1:7" x14ac:dyDescent="0.2">
      <c r="A162" s="5">
        <v>35</v>
      </c>
      <c r="B162" s="4" t="s">
        <v>38</v>
      </c>
      <c r="C162" s="4" t="str">
        <f>VLOOKUP(Taulukko1[[#This Row],[Rivivalinta]],Sheet1!$C$1:$E$42,2,FALSE)</f>
        <v>Summa kapitalrelationer, %</v>
      </c>
      <c r="D162" s="4" t="str">
        <f>VLOOKUP(Taulukko1[[#This Row],[Rivivalinta]],Sheet1!$C$1:$E$42,3,FALSE)</f>
        <v>Own funds ratio, %</v>
      </c>
      <c r="E162" s="1" t="s">
        <v>48</v>
      </c>
      <c r="F162" s="2">
        <v>42004</v>
      </c>
      <c r="G162" s="7">
        <v>0.17805245328882252</v>
      </c>
    </row>
    <row r="163" spans="1:7" x14ac:dyDescent="0.2">
      <c r="A163" s="5">
        <v>36</v>
      </c>
      <c r="B163" s="4" t="s">
        <v>39</v>
      </c>
      <c r="C163" s="4" t="str">
        <f>VLOOKUP(Taulukko1[[#This Row],[Rivivalinta]],Sheet1!$C$1:$E$42,2,FALSE)</f>
        <v>Primärkapitalrelation, %</v>
      </c>
      <c r="D163" s="4" t="str">
        <f>VLOOKUP(Taulukko1[[#This Row],[Rivivalinta]],Sheet1!$C$1:$E$42,3,FALSE)</f>
        <v>Tier 1 ratio, %</v>
      </c>
      <c r="E163" s="1" t="s">
        <v>48</v>
      </c>
      <c r="F163" s="2">
        <v>42004</v>
      </c>
      <c r="G163" s="7">
        <v>0.14564834794939246</v>
      </c>
    </row>
    <row r="164" spans="1:7" x14ac:dyDescent="0.2">
      <c r="A164" s="5">
        <v>37</v>
      </c>
      <c r="B164" s="4" t="s">
        <v>40</v>
      </c>
      <c r="C164" s="4" t="str">
        <f>VLOOKUP(Taulukko1[[#This Row],[Rivivalinta]],Sheet1!$C$1:$E$42,2,FALSE)</f>
        <v>Kärnprimärkapitalrelation, %</v>
      </c>
      <c r="D164" s="4" t="str">
        <f>VLOOKUP(Taulukko1[[#This Row],[Rivivalinta]],Sheet1!$C$1:$E$42,3,FALSE)</f>
        <v>CET 1 ratio, %</v>
      </c>
      <c r="E164" s="1" t="s">
        <v>48</v>
      </c>
      <c r="F164" s="2">
        <v>42004</v>
      </c>
      <c r="G164" s="7">
        <v>0.14564834794939246</v>
      </c>
    </row>
    <row r="165" spans="1:7" x14ac:dyDescent="0.2">
      <c r="A165" s="5">
        <v>38</v>
      </c>
      <c r="B165" s="4" t="s">
        <v>41</v>
      </c>
      <c r="C165" s="4" t="str">
        <f>VLOOKUP(Taulukko1[[#This Row],[Rivivalinta]],Sheet1!$C$1:$E$42,2,FALSE)</f>
        <v>Summa exponeringsbelopp (RWA)</v>
      </c>
      <c r="D165" s="4" t="str">
        <f>VLOOKUP(Taulukko1[[#This Row],[Rivivalinta]],Sheet1!$C$1:$E$42,3,FALSE)</f>
        <v>Total risk weighted assets (RWA)</v>
      </c>
      <c r="E165" s="1" t="s">
        <v>48</v>
      </c>
      <c r="F165" s="2">
        <v>42004</v>
      </c>
      <c r="G165" s="6">
        <v>4477558.4599599997</v>
      </c>
    </row>
    <row r="166" spans="1:7" x14ac:dyDescent="0.2">
      <c r="A166" s="5">
        <v>39</v>
      </c>
      <c r="B166" s="4" t="s">
        <v>42</v>
      </c>
      <c r="C166" s="4" t="str">
        <f>VLOOKUP(Taulukko1[[#This Row],[Rivivalinta]],Sheet1!$C$1:$E$42,2,FALSE)</f>
        <v>Exponeringsbelopp för kredit-, motpart- och utspädningsrisker</v>
      </c>
      <c r="D166" s="4" t="str">
        <f>VLOOKUP(Taulukko1[[#This Row],[Rivivalinta]],Sheet1!$C$1:$E$42,3,FALSE)</f>
        <v>Credit and counterparty risks</v>
      </c>
      <c r="E166" s="1" t="s">
        <v>48</v>
      </c>
      <c r="F166" s="2">
        <v>42004</v>
      </c>
      <c r="G166" s="6">
        <v>4089785.3349600001</v>
      </c>
    </row>
    <row r="167" spans="1:7" x14ac:dyDescent="0.2">
      <c r="A167" s="5">
        <v>40</v>
      </c>
      <c r="B167" s="4" t="s">
        <v>43</v>
      </c>
      <c r="C167" s="4" t="str">
        <f>VLOOKUP(Taulukko1[[#This Row],[Rivivalinta]],Sheet1!$C$1:$E$42,2,FALSE)</f>
        <v>Exponeringsbelopp för positions-, valutakurs- och råvarurisker</v>
      </c>
      <c r="D167" s="4" t="str">
        <f>VLOOKUP(Taulukko1[[#This Row],[Rivivalinta]],Sheet1!$C$1:$E$42,3,FALSE)</f>
        <v>Position, currency and commodity risks</v>
      </c>
      <c r="E167" s="1" t="s">
        <v>48</v>
      </c>
      <c r="F167" s="2">
        <v>42004</v>
      </c>
      <c r="G167" s="6"/>
    </row>
    <row r="168" spans="1:7" x14ac:dyDescent="0.2">
      <c r="A168" s="5">
        <v>41</v>
      </c>
      <c r="B168" s="4" t="s">
        <v>44</v>
      </c>
      <c r="C168" s="4" t="str">
        <f>VLOOKUP(Taulukko1[[#This Row],[Rivivalinta]],Sheet1!$C$1:$E$42,2,FALSE)</f>
        <v>Exponeringsbelopp för operativ risk</v>
      </c>
      <c r="D168" s="4" t="str">
        <f>VLOOKUP(Taulukko1[[#This Row],[Rivivalinta]],Sheet1!$C$1:$E$42,3,FALSE)</f>
        <v>Operational risks</v>
      </c>
      <c r="E168" s="1" t="s">
        <v>48</v>
      </c>
      <c r="F168" s="2">
        <v>42004</v>
      </c>
      <c r="G168" s="6">
        <v>387773.125</v>
      </c>
    </row>
    <row r="169" spans="1:7" x14ac:dyDescent="0.2">
      <c r="A169" s="5">
        <v>42</v>
      </c>
      <c r="B169" s="4" t="s">
        <v>45</v>
      </c>
      <c r="C169" s="4" t="str">
        <f>VLOOKUP(Taulukko1[[#This Row],[Rivivalinta]],Sheet1!$C$1:$E$42,2,FALSE)</f>
        <v>Övriga riskexponeringar</v>
      </c>
      <c r="D169" s="4" t="str">
        <f>VLOOKUP(Taulukko1[[#This Row],[Rivivalinta]],Sheet1!$C$1:$E$42,3,FALSE)</f>
        <v>Other risks</v>
      </c>
      <c r="E169" s="1" t="s">
        <v>48</v>
      </c>
      <c r="F169" s="2">
        <v>42004</v>
      </c>
      <c r="G169" s="6"/>
    </row>
    <row r="170" spans="1:7" x14ac:dyDescent="0.2">
      <c r="A170" s="5">
        <v>1</v>
      </c>
      <c r="B170" s="4" t="s">
        <v>5</v>
      </c>
      <c r="C170" s="4" t="str">
        <f>VLOOKUP(Taulukko1[[#This Row],[Rivivalinta]],Sheet1!$C$1:$E$42,2,FALSE)</f>
        <v>Räntenetto</v>
      </c>
      <c r="D170" s="4" t="str">
        <f>VLOOKUP(Taulukko1[[#This Row],[Rivivalinta]],Sheet1!$C$1:$E$42,3,FALSE)</f>
        <v>Net interest margin</v>
      </c>
      <c r="E170" s="1" t="s">
        <v>152</v>
      </c>
      <c r="F170" s="2">
        <v>42004</v>
      </c>
      <c r="G170" s="6">
        <v>-38</v>
      </c>
    </row>
    <row r="171" spans="1:7" x14ac:dyDescent="0.2">
      <c r="A171" s="5">
        <v>2</v>
      </c>
      <c r="B171" s="4" t="s">
        <v>6</v>
      </c>
      <c r="C171" s="4" t="str">
        <f>VLOOKUP(Taulukko1[[#This Row],[Rivivalinta]],Sheet1!$C$1:$E$42,2,FALSE)</f>
        <v>Netto, avgifts- och provisionsintäkter</v>
      </c>
      <c r="D171" s="4" t="str">
        <f>VLOOKUP(Taulukko1[[#This Row],[Rivivalinta]],Sheet1!$C$1:$E$42,3,FALSE)</f>
        <v>Net fee and commission income</v>
      </c>
      <c r="E171" s="1" t="s">
        <v>152</v>
      </c>
      <c r="F171" s="2">
        <v>42004</v>
      </c>
      <c r="G171" s="6">
        <v>13958</v>
      </c>
    </row>
    <row r="172" spans="1:7" x14ac:dyDescent="0.2">
      <c r="A172" s="5">
        <v>3</v>
      </c>
      <c r="B172" s="4" t="s">
        <v>7</v>
      </c>
      <c r="C172" s="4" t="str">
        <f>VLOOKUP(Taulukko1[[#This Row],[Rivivalinta]],Sheet1!$C$1:$E$42,2,FALSE)</f>
        <v>Avgifts- och provisionsintäkter</v>
      </c>
      <c r="D172" s="4" t="str">
        <f>VLOOKUP(Taulukko1[[#This Row],[Rivivalinta]],Sheet1!$C$1:$E$42,3,FALSE)</f>
        <v>Fee and commission income</v>
      </c>
      <c r="E172" s="1" t="s">
        <v>152</v>
      </c>
      <c r="F172" s="2">
        <v>42004</v>
      </c>
      <c r="G172" s="6">
        <v>72217</v>
      </c>
    </row>
    <row r="173" spans="1:7" x14ac:dyDescent="0.2">
      <c r="A173" s="5">
        <v>4</v>
      </c>
      <c r="B173" s="4" t="s">
        <v>8</v>
      </c>
      <c r="C173" s="4" t="str">
        <f>VLOOKUP(Taulukko1[[#This Row],[Rivivalinta]],Sheet1!$C$1:$E$42,2,FALSE)</f>
        <v>Avgifts- och provisionskostnader</v>
      </c>
      <c r="D173" s="4" t="str">
        <f>VLOOKUP(Taulukko1[[#This Row],[Rivivalinta]],Sheet1!$C$1:$E$42,3,FALSE)</f>
        <v>Fee and commission expenses</v>
      </c>
      <c r="E173" s="1" t="s">
        <v>152</v>
      </c>
      <c r="F173" s="2">
        <v>42004</v>
      </c>
      <c r="G173" s="6">
        <v>58259</v>
      </c>
    </row>
    <row r="174" spans="1:7" x14ac:dyDescent="0.2">
      <c r="A174" s="5">
        <v>5</v>
      </c>
      <c r="B174" s="4" t="s">
        <v>9</v>
      </c>
      <c r="C174" s="4" t="str">
        <f>VLOOKUP(Taulukko1[[#This Row],[Rivivalinta]],Sheet1!$C$1:$E$42,2,FALSE)</f>
        <v>Nettointäkter från handel och investeringar</v>
      </c>
      <c r="D174" s="4" t="str">
        <f>VLOOKUP(Taulukko1[[#This Row],[Rivivalinta]],Sheet1!$C$1:$E$42,3,FALSE)</f>
        <v>Net trading and investing income</v>
      </c>
      <c r="E174" s="1" t="s">
        <v>152</v>
      </c>
      <c r="F174" s="2">
        <v>42004</v>
      </c>
      <c r="G174" s="6">
        <v>1</v>
      </c>
    </row>
    <row r="175" spans="1:7" x14ac:dyDescent="0.2">
      <c r="A175" s="5">
        <v>6</v>
      </c>
      <c r="B175" s="4" t="s">
        <v>10</v>
      </c>
      <c r="C175" s="4" t="str">
        <f>VLOOKUP(Taulukko1[[#This Row],[Rivivalinta]],Sheet1!$C$1:$E$42,2,FALSE)</f>
        <v>Övriga intäkter</v>
      </c>
      <c r="D175" s="4" t="str">
        <f>VLOOKUP(Taulukko1[[#This Row],[Rivivalinta]],Sheet1!$C$1:$E$42,3,FALSE)</f>
        <v>Other income</v>
      </c>
      <c r="E175" s="1" t="s">
        <v>152</v>
      </c>
      <c r="F175" s="2">
        <v>42004</v>
      </c>
      <c r="G175" s="6">
        <v>67212</v>
      </c>
    </row>
    <row r="176" spans="1:7" x14ac:dyDescent="0.2">
      <c r="A176" s="5">
        <v>7</v>
      </c>
      <c r="B176" s="4" t="s">
        <v>11</v>
      </c>
      <c r="C176" s="4" t="str">
        <f>VLOOKUP(Taulukko1[[#This Row],[Rivivalinta]],Sheet1!$C$1:$E$42,2,FALSE)</f>
        <v>Totala inkomster</v>
      </c>
      <c r="D176" s="4" t="str">
        <f>VLOOKUP(Taulukko1[[#This Row],[Rivivalinta]],Sheet1!$C$1:$E$42,3,FALSE)</f>
        <v>Total income</v>
      </c>
      <c r="E176" s="1" t="s">
        <v>152</v>
      </c>
      <c r="F176" s="2">
        <v>42004</v>
      </c>
      <c r="G176" s="6">
        <v>81133</v>
      </c>
    </row>
    <row r="177" spans="1:7" x14ac:dyDescent="0.2">
      <c r="A177" s="5">
        <v>8</v>
      </c>
      <c r="B177" s="4" t="s">
        <v>12</v>
      </c>
      <c r="C177" s="4" t="str">
        <f>VLOOKUP(Taulukko1[[#This Row],[Rivivalinta]],Sheet1!$C$1:$E$42,2,FALSE)</f>
        <v>Totala kostnader</v>
      </c>
      <c r="D177" s="4" t="str">
        <f>VLOOKUP(Taulukko1[[#This Row],[Rivivalinta]],Sheet1!$C$1:$E$42,3,FALSE)</f>
        <v>Total expenses</v>
      </c>
      <c r="E177" s="1" t="s">
        <v>152</v>
      </c>
      <c r="F177" s="2">
        <v>42004</v>
      </c>
      <c r="G177" s="6">
        <v>77949</v>
      </c>
    </row>
    <row r="178" spans="1:7" x14ac:dyDescent="0.2">
      <c r="A178" s="5">
        <v>9</v>
      </c>
      <c r="B178" s="4" t="s">
        <v>13</v>
      </c>
      <c r="C178" s="4" t="str">
        <f>VLOOKUP(Taulukko1[[#This Row],[Rivivalinta]],Sheet1!$C$1:$E$42,2,FALSE)</f>
        <v>Nedskrivningar av lån och fordringar</v>
      </c>
      <c r="D178" s="4" t="str">
        <f>VLOOKUP(Taulukko1[[#This Row],[Rivivalinta]],Sheet1!$C$1:$E$42,3,FALSE)</f>
        <v>Impairments on loans and receivables</v>
      </c>
      <c r="E178" s="1" t="s">
        <v>152</v>
      </c>
      <c r="F178" s="2">
        <v>42004</v>
      </c>
      <c r="G178" s="6"/>
    </row>
    <row r="179" spans="1:7" x14ac:dyDescent="0.2">
      <c r="A179" s="5">
        <v>10</v>
      </c>
      <c r="B179" s="4" t="s">
        <v>14</v>
      </c>
      <c r="C179" s="4" t="str">
        <f>VLOOKUP(Taulukko1[[#This Row],[Rivivalinta]],Sheet1!$C$1:$E$42,2,FALSE)</f>
        <v>Rörelsevinst/-förlust</v>
      </c>
      <c r="D179" s="4" t="str">
        <f>VLOOKUP(Taulukko1[[#This Row],[Rivivalinta]],Sheet1!$C$1:$E$42,3,FALSE)</f>
        <v>Operatingprofit/-loss</v>
      </c>
      <c r="E179" s="1" t="s">
        <v>152</v>
      </c>
      <c r="F179" s="2">
        <v>42004</v>
      </c>
      <c r="G179" s="6">
        <v>3181</v>
      </c>
    </row>
    <row r="180" spans="1:7" x14ac:dyDescent="0.2">
      <c r="A180" s="5">
        <v>11</v>
      </c>
      <c r="B180" s="4" t="s">
        <v>15</v>
      </c>
      <c r="C180" s="4" t="str">
        <f>VLOOKUP(Taulukko1[[#This Row],[Rivivalinta]],Sheet1!$C$1:$E$42,2,FALSE)</f>
        <v>Kontanta medel och kassabehållning hos centralbanker</v>
      </c>
      <c r="D180" s="4" t="str">
        <f>VLOOKUP(Taulukko1[[#This Row],[Rivivalinta]],Sheet1!$C$1:$E$42,3,FALSE)</f>
        <v>Cash and cash balances at central banks</v>
      </c>
      <c r="E180" s="1" t="s">
        <v>152</v>
      </c>
      <c r="F180" s="2">
        <v>42004</v>
      </c>
      <c r="G180" s="6">
        <v>25268</v>
      </c>
    </row>
    <row r="181" spans="1:7" x14ac:dyDescent="0.2">
      <c r="A181" s="5">
        <v>12</v>
      </c>
      <c r="B181" s="4" t="s">
        <v>16</v>
      </c>
      <c r="C181" s="4" t="str">
        <f>VLOOKUP(Taulukko1[[#This Row],[Rivivalinta]],Sheet1!$C$1:$E$42,2,FALSE)</f>
        <v>Lån och förskott till kreditinstitut</v>
      </c>
      <c r="D181" s="4" t="str">
        <f>VLOOKUP(Taulukko1[[#This Row],[Rivivalinta]],Sheet1!$C$1:$E$42,3,FALSE)</f>
        <v>Loans and advances to credit institutions</v>
      </c>
      <c r="E181" s="1" t="s">
        <v>152</v>
      </c>
      <c r="F181" s="2">
        <v>42004</v>
      </c>
      <c r="G181" s="6">
        <v>1229</v>
      </c>
    </row>
    <row r="182" spans="1:7" x14ac:dyDescent="0.2">
      <c r="A182" s="5">
        <v>13</v>
      </c>
      <c r="B182" s="4" t="s">
        <v>17</v>
      </c>
      <c r="C182" s="4" t="str">
        <f>VLOOKUP(Taulukko1[[#This Row],[Rivivalinta]],Sheet1!$C$1:$E$42,2,FALSE)</f>
        <v>Lån och förskott till allmänheten och offentliga samfund</v>
      </c>
      <c r="D182" s="4" t="str">
        <f>VLOOKUP(Taulukko1[[#This Row],[Rivivalinta]],Sheet1!$C$1:$E$42,3,FALSE)</f>
        <v>Loans and advances to the public and public sector entities</v>
      </c>
      <c r="E182" s="1" t="s">
        <v>152</v>
      </c>
      <c r="F182" s="2">
        <v>42004</v>
      </c>
      <c r="G182" s="6"/>
    </row>
    <row r="183" spans="1:7" x14ac:dyDescent="0.2">
      <c r="A183" s="5">
        <v>14</v>
      </c>
      <c r="B183" s="4" t="s">
        <v>18</v>
      </c>
      <c r="C183" s="4" t="str">
        <f>VLOOKUP(Taulukko1[[#This Row],[Rivivalinta]],Sheet1!$C$1:$E$42,2,FALSE)</f>
        <v>Värdepapper</v>
      </c>
      <c r="D183" s="4" t="str">
        <f>VLOOKUP(Taulukko1[[#This Row],[Rivivalinta]],Sheet1!$C$1:$E$42,3,FALSE)</f>
        <v>Debt securities</v>
      </c>
      <c r="E183" s="1" t="s">
        <v>152</v>
      </c>
      <c r="F183" s="2">
        <v>42004</v>
      </c>
      <c r="G183" s="6"/>
    </row>
    <row r="184" spans="1:7" x14ac:dyDescent="0.2">
      <c r="A184" s="5">
        <v>15</v>
      </c>
      <c r="B184" s="4" t="s">
        <v>19</v>
      </c>
      <c r="C184" s="4" t="str">
        <f>VLOOKUP(Taulukko1[[#This Row],[Rivivalinta]],Sheet1!$C$1:$E$42,2,FALSE)</f>
        <v xml:space="preserve">Derivat </v>
      </c>
      <c r="D184" s="4" t="str">
        <f>VLOOKUP(Taulukko1[[#This Row],[Rivivalinta]],Sheet1!$C$1:$E$42,3,FALSE)</f>
        <v xml:space="preserve">Derivatives </v>
      </c>
      <c r="E184" s="1" t="s">
        <v>152</v>
      </c>
      <c r="F184" s="2">
        <v>42004</v>
      </c>
      <c r="G184" s="6"/>
    </row>
    <row r="185" spans="1:7" x14ac:dyDescent="0.2">
      <c r="A185" s="5">
        <v>16</v>
      </c>
      <c r="B185" s="4" t="s">
        <v>20</v>
      </c>
      <c r="C185" s="4" t="str">
        <f>VLOOKUP(Taulukko1[[#This Row],[Rivivalinta]],Sheet1!$C$1:$E$42,2,FALSE)</f>
        <v>Övriga tillgångar</v>
      </c>
      <c r="D185" s="4" t="str">
        <f>VLOOKUP(Taulukko1[[#This Row],[Rivivalinta]],Sheet1!$C$1:$E$42,3,FALSE)</f>
        <v>Other assets</v>
      </c>
      <c r="E185" s="1" t="s">
        <v>152</v>
      </c>
      <c r="F185" s="2">
        <v>42004</v>
      </c>
      <c r="G185" s="6">
        <v>24917</v>
      </c>
    </row>
    <row r="186" spans="1:7" x14ac:dyDescent="0.2">
      <c r="A186" s="5">
        <v>17</v>
      </c>
      <c r="B186" s="4" t="s">
        <v>21</v>
      </c>
      <c r="C186" s="4" t="str">
        <f>VLOOKUP(Taulukko1[[#This Row],[Rivivalinta]],Sheet1!$C$1:$E$42,2,FALSE)</f>
        <v>SUMMA TILLGÅNGAR</v>
      </c>
      <c r="D186" s="4" t="str">
        <f>VLOOKUP(Taulukko1[[#This Row],[Rivivalinta]],Sheet1!$C$1:$E$42,3,FALSE)</f>
        <v>TOTAL ASSETS</v>
      </c>
      <c r="E186" s="1" t="s">
        <v>152</v>
      </c>
      <c r="F186" s="2">
        <v>42004</v>
      </c>
      <c r="G186" s="6">
        <v>51414</v>
      </c>
    </row>
    <row r="187" spans="1:7" x14ac:dyDescent="0.2">
      <c r="A187" s="5">
        <v>18</v>
      </c>
      <c r="B187" s="4" t="s">
        <v>22</v>
      </c>
      <c r="C187" s="4" t="str">
        <f>VLOOKUP(Taulukko1[[#This Row],[Rivivalinta]],Sheet1!$C$1:$E$42,2,FALSE)</f>
        <v>Inlåning från kreditinstitut</v>
      </c>
      <c r="D187" s="4" t="str">
        <f>VLOOKUP(Taulukko1[[#This Row],[Rivivalinta]],Sheet1!$C$1:$E$42,3,FALSE)</f>
        <v>Deposits from credit institutions</v>
      </c>
      <c r="E187" s="1" t="s">
        <v>152</v>
      </c>
      <c r="F187" s="2">
        <v>42004</v>
      </c>
      <c r="G187" s="6">
        <v>1</v>
      </c>
    </row>
    <row r="188" spans="1:7" x14ac:dyDescent="0.2">
      <c r="A188" s="5">
        <v>19</v>
      </c>
      <c r="B188" s="4" t="s">
        <v>23</v>
      </c>
      <c r="C188" s="4" t="str">
        <f>VLOOKUP(Taulukko1[[#This Row],[Rivivalinta]],Sheet1!$C$1:$E$42,2,FALSE)</f>
        <v>Inlåning från allmänheten och offentliga samfund</v>
      </c>
      <c r="D188" s="4" t="str">
        <f>VLOOKUP(Taulukko1[[#This Row],[Rivivalinta]],Sheet1!$C$1:$E$42,3,FALSE)</f>
        <v>Deposits from the public and public sector entities</v>
      </c>
      <c r="E188" s="1" t="s">
        <v>152</v>
      </c>
      <c r="F188" s="2">
        <v>42004</v>
      </c>
      <c r="G188" s="6">
        <v>11155</v>
      </c>
    </row>
    <row r="189" spans="1:7" x14ac:dyDescent="0.2">
      <c r="A189" s="5">
        <v>20</v>
      </c>
      <c r="B189" s="4" t="s">
        <v>24</v>
      </c>
      <c r="C189" s="4" t="str">
        <f>VLOOKUP(Taulukko1[[#This Row],[Rivivalinta]],Sheet1!$C$1:$E$42,2,FALSE)</f>
        <v>Emitterade skuldebrev</v>
      </c>
      <c r="D189" s="4" t="str">
        <f>VLOOKUP(Taulukko1[[#This Row],[Rivivalinta]],Sheet1!$C$1:$E$42,3,FALSE)</f>
        <v>Debt securities issued</v>
      </c>
      <c r="E189" s="1" t="s">
        <v>152</v>
      </c>
      <c r="F189" s="2">
        <v>42004</v>
      </c>
      <c r="G189" s="6">
        <v>20</v>
      </c>
    </row>
    <row r="190" spans="1:7" x14ac:dyDescent="0.2">
      <c r="A190" s="5">
        <v>22</v>
      </c>
      <c r="B190" s="4" t="s">
        <v>25</v>
      </c>
      <c r="C190" s="4" t="str">
        <f>VLOOKUP(Taulukko1[[#This Row],[Rivivalinta]],Sheet1!$C$1:$E$42,2,FALSE)</f>
        <v>Derivat</v>
      </c>
      <c r="D190" s="4" t="str">
        <f>VLOOKUP(Taulukko1[[#This Row],[Rivivalinta]],Sheet1!$C$1:$E$42,3,FALSE)</f>
        <v>Derivatives</v>
      </c>
      <c r="E190" s="1" t="s">
        <v>152</v>
      </c>
      <c r="F190" s="2">
        <v>42004</v>
      </c>
      <c r="G190" s="6"/>
    </row>
    <row r="191" spans="1:7" x14ac:dyDescent="0.2">
      <c r="A191" s="5">
        <v>23</v>
      </c>
      <c r="B191" s="4" t="s">
        <v>26</v>
      </c>
      <c r="C191" s="4" t="str">
        <f>VLOOKUP(Taulukko1[[#This Row],[Rivivalinta]],Sheet1!$C$1:$E$42,2,FALSE)</f>
        <v>Eget kapital</v>
      </c>
      <c r="D191" s="4" t="str">
        <f>VLOOKUP(Taulukko1[[#This Row],[Rivivalinta]],Sheet1!$C$1:$E$42,3,FALSE)</f>
        <v>Total equity</v>
      </c>
      <c r="E191" s="1" t="s">
        <v>152</v>
      </c>
      <c r="F191" s="2">
        <v>42004</v>
      </c>
      <c r="G191" s="6">
        <v>21644</v>
      </c>
    </row>
    <row r="192" spans="1:7" x14ac:dyDescent="0.2">
      <c r="A192" s="5">
        <v>21</v>
      </c>
      <c r="B192" s="4" t="s">
        <v>27</v>
      </c>
      <c r="C192" s="4" t="str">
        <f>VLOOKUP(Taulukko1[[#This Row],[Rivivalinta]],Sheet1!$C$1:$E$42,2,FALSE)</f>
        <v>Övriga skulder</v>
      </c>
      <c r="D192" s="4" t="str">
        <f>VLOOKUP(Taulukko1[[#This Row],[Rivivalinta]],Sheet1!$C$1:$E$42,3,FALSE)</f>
        <v>Other liabilities</v>
      </c>
      <c r="E192" s="1" t="s">
        <v>152</v>
      </c>
      <c r="F192" s="2">
        <v>42004</v>
      </c>
      <c r="G192" s="6">
        <v>18593</v>
      </c>
    </row>
    <row r="193" spans="1:7" x14ac:dyDescent="0.2">
      <c r="A193" s="5">
        <v>24</v>
      </c>
      <c r="B193" s="4" t="s">
        <v>28</v>
      </c>
      <c r="C193" s="4" t="str">
        <f>VLOOKUP(Taulukko1[[#This Row],[Rivivalinta]],Sheet1!$C$1:$E$42,2,FALSE)</f>
        <v>SUMMA EGET KAPITAL OCH SKULDER</v>
      </c>
      <c r="D193" s="4" t="str">
        <f>VLOOKUP(Taulukko1[[#This Row],[Rivivalinta]],Sheet1!$C$1:$E$42,3,FALSE)</f>
        <v>TOTAL EQUITY AND LIABILITIES</v>
      </c>
      <c r="E193" s="1" t="s">
        <v>152</v>
      </c>
      <c r="F193" s="2">
        <v>42004</v>
      </c>
      <c r="G193" s="6">
        <v>51413</v>
      </c>
    </row>
    <row r="194" spans="1:7" x14ac:dyDescent="0.2">
      <c r="A194" s="5">
        <v>25</v>
      </c>
      <c r="B194" s="4" t="s">
        <v>29</v>
      </c>
      <c r="C194" s="4" t="str">
        <f>VLOOKUP(Taulukko1[[#This Row],[Rivivalinta]],Sheet1!$C$1:$E$42,2,FALSE)</f>
        <v>Exponering utanför balansräkningen</v>
      </c>
      <c r="D194" s="4" t="str">
        <f>VLOOKUP(Taulukko1[[#This Row],[Rivivalinta]],Sheet1!$C$1:$E$42,3,FALSE)</f>
        <v>Off balance sheet exposures</v>
      </c>
      <c r="E194" s="1" t="s">
        <v>152</v>
      </c>
      <c r="F194" s="2">
        <v>42004</v>
      </c>
      <c r="G194" s="6"/>
    </row>
    <row r="195" spans="1:7" x14ac:dyDescent="0.2">
      <c r="A195" s="5">
        <v>28</v>
      </c>
      <c r="B195" s="4" t="s">
        <v>30</v>
      </c>
      <c r="C195" s="4" t="str">
        <f>VLOOKUP(Taulukko1[[#This Row],[Rivivalinta]],Sheet1!$C$1:$E$42,2,FALSE)</f>
        <v>Kostnader/intäkter, %</v>
      </c>
      <c r="D195" s="4" t="str">
        <f>VLOOKUP(Taulukko1[[#This Row],[Rivivalinta]],Sheet1!$C$1:$E$42,3,FALSE)</f>
        <v>Cost/income ratio, %</v>
      </c>
      <c r="E195" s="1" t="s">
        <v>152</v>
      </c>
      <c r="F195" s="2">
        <v>42004</v>
      </c>
      <c r="G195" s="7">
        <v>0.95709063440033448</v>
      </c>
    </row>
    <row r="196" spans="1:7" x14ac:dyDescent="0.2">
      <c r="A196" s="5">
        <v>29</v>
      </c>
      <c r="B196" s="4" t="s">
        <v>31</v>
      </c>
      <c r="C196" s="4" t="str">
        <f>VLOOKUP(Taulukko1[[#This Row],[Rivivalinta]],Sheet1!$C$1:$E$42,2,FALSE)</f>
        <v>Nödlidande exponeringar/Exponeringar, %</v>
      </c>
      <c r="D196" s="4" t="str">
        <f>VLOOKUP(Taulukko1[[#This Row],[Rivivalinta]],Sheet1!$C$1:$E$42,3,FALSE)</f>
        <v>Non-performing exposures/Exposures, %</v>
      </c>
      <c r="E196" s="1" t="s">
        <v>152</v>
      </c>
      <c r="F196" s="2">
        <v>42004</v>
      </c>
      <c r="G196" s="7"/>
    </row>
    <row r="197" spans="1:7" x14ac:dyDescent="0.2">
      <c r="A197" s="5">
        <v>30</v>
      </c>
      <c r="B197" s="4" t="s">
        <v>32</v>
      </c>
      <c r="C197" s="4" t="str">
        <f>VLOOKUP(Taulukko1[[#This Row],[Rivivalinta]],Sheet1!$C$1:$E$42,2,FALSE)</f>
        <v>Upplupna avsättningar på nödlidande exponeringar/Nödlidande Exponeringar, %</v>
      </c>
      <c r="D197" s="4" t="str">
        <f>VLOOKUP(Taulukko1[[#This Row],[Rivivalinta]],Sheet1!$C$1:$E$42,3,FALSE)</f>
        <v>Accumulated impairments on non-performing exposures/Non-performing exposures, %</v>
      </c>
      <c r="E197" s="1" t="s">
        <v>152</v>
      </c>
      <c r="F197" s="2">
        <v>42004</v>
      </c>
      <c r="G197" s="7" t="s">
        <v>33</v>
      </c>
    </row>
    <row r="198" spans="1:7" x14ac:dyDescent="0.2">
      <c r="A198" s="5">
        <v>31</v>
      </c>
      <c r="B198" s="4" t="s">
        <v>34</v>
      </c>
      <c r="C198" s="4" t="str">
        <f>VLOOKUP(Taulukko1[[#This Row],[Rivivalinta]],Sheet1!$C$1:$E$42,2,FALSE)</f>
        <v>Kapitalbas</v>
      </c>
      <c r="D198" s="4" t="str">
        <f>VLOOKUP(Taulukko1[[#This Row],[Rivivalinta]],Sheet1!$C$1:$E$42,3,FALSE)</f>
        <v>Own funds</v>
      </c>
      <c r="E198" s="1" t="s">
        <v>152</v>
      </c>
      <c r="F198" s="2">
        <v>42004</v>
      </c>
      <c r="G198" s="6">
        <v>21666.29018</v>
      </c>
    </row>
    <row r="199" spans="1:7" x14ac:dyDescent="0.2">
      <c r="A199" s="5">
        <v>32</v>
      </c>
      <c r="B199" s="4" t="s">
        <v>35</v>
      </c>
      <c r="C199" s="4" t="str">
        <f>VLOOKUP(Taulukko1[[#This Row],[Rivivalinta]],Sheet1!$C$1:$E$42,2,FALSE)</f>
        <v>Kärnprimärkapital (CET 1)</v>
      </c>
      <c r="D199" s="4" t="str">
        <f>VLOOKUP(Taulukko1[[#This Row],[Rivivalinta]],Sheet1!$C$1:$E$42,3,FALSE)</f>
        <v>Common equity tier 1 capital (CET1)</v>
      </c>
      <c r="E199" s="1" t="s">
        <v>152</v>
      </c>
      <c r="F199" s="2">
        <v>42004</v>
      </c>
      <c r="G199" s="6">
        <v>21666.29018</v>
      </c>
    </row>
    <row r="200" spans="1:7" x14ac:dyDescent="0.2">
      <c r="A200" s="5">
        <v>33</v>
      </c>
      <c r="B200" s="4" t="s">
        <v>36</v>
      </c>
      <c r="C200" s="4" t="str">
        <f>VLOOKUP(Taulukko1[[#This Row],[Rivivalinta]],Sheet1!$C$1:$E$42,2,FALSE)</f>
        <v>Övrigt primärkapital (AT 1)</v>
      </c>
      <c r="D200" s="4" t="str">
        <f>VLOOKUP(Taulukko1[[#This Row],[Rivivalinta]],Sheet1!$C$1:$E$42,3,FALSE)</f>
        <v>Additional tier 1 capital (AT 1)</v>
      </c>
      <c r="E200" s="1" t="s">
        <v>152</v>
      </c>
      <c r="F200" s="2">
        <v>42004</v>
      </c>
      <c r="G200" s="6"/>
    </row>
    <row r="201" spans="1:7" x14ac:dyDescent="0.2">
      <c r="A201" s="5">
        <v>34</v>
      </c>
      <c r="B201" s="4" t="s">
        <v>37</v>
      </c>
      <c r="C201" s="4" t="str">
        <f>VLOOKUP(Taulukko1[[#This Row],[Rivivalinta]],Sheet1!$C$1:$E$42,2,FALSE)</f>
        <v>Supplementärkapital (T2)</v>
      </c>
      <c r="D201" s="4" t="str">
        <f>VLOOKUP(Taulukko1[[#This Row],[Rivivalinta]],Sheet1!$C$1:$E$42,3,FALSE)</f>
        <v>Tier 2 capital (T2)</v>
      </c>
      <c r="E201" s="1" t="s">
        <v>152</v>
      </c>
      <c r="F201" s="2">
        <v>42004</v>
      </c>
      <c r="G201" s="6"/>
    </row>
    <row r="202" spans="1:7" x14ac:dyDescent="0.2">
      <c r="A202" s="5">
        <v>35</v>
      </c>
      <c r="B202" s="4" t="s">
        <v>38</v>
      </c>
      <c r="C202" s="4" t="str">
        <f>VLOOKUP(Taulukko1[[#This Row],[Rivivalinta]],Sheet1!$C$1:$E$42,2,FALSE)</f>
        <v>Summa kapitalrelationer, %</v>
      </c>
      <c r="D202" s="4" t="str">
        <f>VLOOKUP(Taulukko1[[#This Row],[Rivivalinta]],Sheet1!$C$1:$E$42,3,FALSE)</f>
        <v>Own funds ratio, %</v>
      </c>
      <c r="E202" s="1" t="s">
        <v>152</v>
      </c>
      <c r="F202" s="2">
        <v>42004</v>
      </c>
      <c r="G202" s="7">
        <v>0.15178319634762943</v>
      </c>
    </row>
    <row r="203" spans="1:7" x14ac:dyDescent="0.2">
      <c r="A203" s="5">
        <v>36</v>
      </c>
      <c r="B203" s="4" t="s">
        <v>39</v>
      </c>
      <c r="C203" s="4" t="str">
        <f>VLOOKUP(Taulukko1[[#This Row],[Rivivalinta]],Sheet1!$C$1:$E$42,2,FALSE)</f>
        <v>Primärkapitalrelation, %</v>
      </c>
      <c r="D203" s="4" t="str">
        <f>VLOOKUP(Taulukko1[[#This Row],[Rivivalinta]],Sheet1!$C$1:$E$42,3,FALSE)</f>
        <v>Tier 1 ratio, %</v>
      </c>
      <c r="E203" s="1" t="s">
        <v>152</v>
      </c>
      <c r="F203" s="2">
        <v>42004</v>
      </c>
      <c r="G203" s="7">
        <v>0.15178319634762943</v>
      </c>
    </row>
    <row r="204" spans="1:7" x14ac:dyDescent="0.2">
      <c r="A204" s="5">
        <v>37</v>
      </c>
      <c r="B204" s="4" t="s">
        <v>40</v>
      </c>
      <c r="C204" s="4" t="str">
        <f>VLOOKUP(Taulukko1[[#This Row],[Rivivalinta]],Sheet1!$C$1:$E$42,2,FALSE)</f>
        <v>Kärnprimärkapitalrelation, %</v>
      </c>
      <c r="D204" s="4" t="str">
        <f>VLOOKUP(Taulukko1[[#This Row],[Rivivalinta]],Sheet1!$C$1:$E$42,3,FALSE)</f>
        <v>CET 1 ratio, %</v>
      </c>
      <c r="E204" s="1" t="s">
        <v>152</v>
      </c>
      <c r="F204" s="2">
        <v>42004</v>
      </c>
      <c r="G204" s="7">
        <v>0.15178319634762943</v>
      </c>
    </row>
    <row r="205" spans="1:7" x14ac:dyDescent="0.2">
      <c r="A205" s="5">
        <v>38</v>
      </c>
      <c r="B205" s="4" t="s">
        <v>41</v>
      </c>
      <c r="C205" s="4" t="str">
        <f>VLOOKUP(Taulukko1[[#This Row],[Rivivalinta]],Sheet1!$C$1:$E$42,2,FALSE)</f>
        <v>Summa exponeringsbelopp (RWA)</v>
      </c>
      <c r="D205" s="4" t="str">
        <f>VLOOKUP(Taulukko1[[#This Row],[Rivivalinta]],Sheet1!$C$1:$E$42,3,FALSE)</f>
        <v>Total risk weighted assets (RWA)</v>
      </c>
      <c r="E205" s="1" t="s">
        <v>152</v>
      </c>
      <c r="F205" s="2">
        <v>42004</v>
      </c>
      <c r="G205" s="6">
        <v>142744.98561999999</v>
      </c>
    </row>
    <row r="206" spans="1:7" x14ac:dyDescent="0.2">
      <c r="A206" s="5">
        <v>39</v>
      </c>
      <c r="B206" s="4" t="s">
        <v>42</v>
      </c>
      <c r="C206" s="4" t="str">
        <f>VLOOKUP(Taulukko1[[#This Row],[Rivivalinta]],Sheet1!$C$1:$E$42,2,FALSE)</f>
        <v>Exponeringsbelopp för kredit-, motpart- och utspädningsrisker</v>
      </c>
      <c r="D206" s="4" t="str">
        <f>VLOOKUP(Taulukko1[[#This Row],[Rivivalinta]],Sheet1!$C$1:$E$42,3,FALSE)</f>
        <v>Credit and counterparty risks</v>
      </c>
      <c r="E206" s="1" t="s">
        <v>152</v>
      </c>
      <c r="F206" s="2">
        <v>42004</v>
      </c>
      <c r="G206" s="6">
        <v>21034.948120000001</v>
      </c>
    </row>
    <row r="207" spans="1:7" x14ac:dyDescent="0.2">
      <c r="A207" s="5">
        <v>40</v>
      </c>
      <c r="B207" s="4" t="s">
        <v>43</v>
      </c>
      <c r="C207" s="4" t="str">
        <f>VLOOKUP(Taulukko1[[#This Row],[Rivivalinta]],Sheet1!$C$1:$E$42,2,FALSE)</f>
        <v>Exponeringsbelopp för positions-, valutakurs- och råvarurisker</v>
      </c>
      <c r="D207" s="4" t="str">
        <f>VLOOKUP(Taulukko1[[#This Row],[Rivivalinta]],Sheet1!$C$1:$E$42,3,FALSE)</f>
        <v>Position, currency and commodity risks</v>
      </c>
      <c r="E207" s="1" t="s">
        <v>152</v>
      </c>
      <c r="F207" s="2">
        <v>42004</v>
      </c>
      <c r="G207" s="6"/>
    </row>
    <row r="208" spans="1:7" x14ac:dyDescent="0.2">
      <c r="A208" s="5">
        <v>41</v>
      </c>
      <c r="B208" s="4" t="s">
        <v>44</v>
      </c>
      <c r="C208" s="4" t="str">
        <f>VLOOKUP(Taulukko1[[#This Row],[Rivivalinta]],Sheet1!$C$1:$E$42,2,FALSE)</f>
        <v>Exponeringsbelopp för operativ risk</v>
      </c>
      <c r="D208" s="4" t="str">
        <f>VLOOKUP(Taulukko1[[#This Row],[Rivivalinta]],Sheet1!$C$1:$E$42,3,FALSE)</f>
        <v>Operational risks</v>
      </c>
      <c r="E208" s="1" t="s">
        <v>152</v>
      </c>
      <c r="F208" s="2">
        <v>42004</v>
      </c>
      <c r="G208" s="6">
        <v>121710.03750000001</v>
      </c>
    </row>
    <row r="209" spans="1:7" x14ac:dyDescent="0.2">
      <c r="A209" s="5">
        <v>42</v>
      </c>
      <c r="B209" s="4" t="s">
        <v>45</v>
      </c>
      <c r="C209" s="4" t="str">
        <f>VLOOKUP(Taulukko1[[#This Row],[Rivivalinta]],Sheet1!$C$1:$E$42,2,FALSE)</f>
        <v>Övriga riskexponeringar</v>
      </c>
      <c r="D209" s="4" t="str">
        <f>VLOOKUP(Taulukko1[[#This Row],[Rivivalinta]],Sheet1!$C$1:$E$42,3,FALSE)</f>
        <v>Other risks</v>
      </c>
      <c r="E209" s="1" t="s">
        <v>152</v>
      </c>
      <c r="F209" s="2">
        <v>42004</v>
      </c>
      <c r="G209" s="6"/>
    </row>
    <row r="210" spans="1:7" x14ac:dyDescent="0.2">
      <c r="A210" s="5">
        <v>27</v>
      </c>
      <c r="B210" s="4" t="s">
        <v>52</v>
      </c>
      <c r="C210" s="4" t="str">
        <f>VLOOKUP(Taulukko1[[#This Row],[Rivivalinta]],Sheet1!$C$1:$E$42,2,FALSE)</f>
        <v>Avkastning på total tillgångar (ROA), %</v>
      </c>
      <c r="D210" s="4" t="str">
        <f>VLOOKUP(Taulukko1[[#This Row],[Rivivalinta]],Sheet1!$C$1:$E$42,3,FALSE)</f>
        <v>Return on total assets (ROA), %</v>
      </c>
      <c r="E210" s="1" t="s">
        <v>152</v>
      </c>
      <c r="F210" s="2">
        <v>42004</v>
      </c>
      <c r="G210" s="7">
        <v>5.956867047822028E-2</v>
      </c>
    </row>
    <row r="211" spans="1:7" x14ac:dyDescent="0.2">
      <c r="A211" s="5">
        <v>26</v>
      </c>
      <c r="B211" s="4" t="s">
        <v>53</v>
      </c>
      <c r="C211" s="4" t="str">
        <f>VLOOKUP(Taulukko1[[#This Row],[Rivivalinta]],Sheet1!$C$1:$E$42,2,FALSE)</f>
        <v>Avkastning på eget kapital (ROE), %</v>
      </c>
      <c r="D211" s="4" t="str">
        <f>VLOOKUP(Taulukko1[[#This Row],[Rivivalinta]],Sheet1!$C$1:$E$42,3,FALSE)</f>
        <v>Return on equity (ROE), %</v>
      </c>
      <c r="E211" s="1" t="s">
        <v>152</v>
      </c>
      <c r="F211" s="2">
        <v>42004</v>
      </c>
      <c r="G211" s="7">
        <v>0.12513838125231658</v>
      </c>
    </row>
    <row r="212" spans="1:7" x14ac:dyDescent="0.2">
      <c r="A212" s="5">
        <v>1</v>
      </c>
      <c r="B212" s="4" t="s">
        <v>5</v>
      </c>
      <c r="C212" s="4" t="str">
        <f>VLOOKUP(Taulukko1[[#This Row],[Rivivalinta]],Sheet1!$C$1:$E$42,2,FALSE)</f>
        <v>Räntenetto</v>
      </c>
      <c r="D212" s="4" t="str">
        <f>VLOOKUP(Taulukko1[[#This Row],[Rivivalinta]],Sheet1!$C$1:$E$42,3,FALSE)</f>
        <v>Net interest margin</v>
      </c>
      <c r="E212" s="1" t="s">
        <v>49</v>
      </c>
      <c r="F212" s="2">
        <v>42004</v>
      </c>
      <c r="G212" s="6">
        <v>51730</v>
      </c>
    </row>
    <row r="213" spans="1:7" x14ac:dyDescent="0.2">
      <c r="A213" s="5">
        <v>2</v>
      </c>
      <c r="B213" s="4" t="s">
        <v>6</v>
      </c>
      <c r="C213" s="4" t="str">
        <f>VLOOKUP(Taulukko1[[#This Row],[Rivivalinta]],Sheet1!$C$1:$E$42,2,FALSE)</f>
        <v>Netto, avgifts- och provisionsintäkter</v>
      </c>
      <c r="D213" s="4" t="str">
        <f>VLOOKUP(Taulukko1[[#This Row],[Rivivalinta]],Sheet1!$C$1:$E$42,3,FALSE)</f>
        <v>Net fee and commission income</v>
      </c>
      <c r="E213" s="1" t="s">
        <v>49</v>
      </c>
      <c r="F213" s="2">
        <v>42004</v>
      </c>
      <c r="G213" s="6">
        <v>-32394</v>
      </c>
    </row>
    <row r="214" spans="1:7" x14ac:dyDescent="0.2">
      <c r="A214" s="5">
        <v>3</v>
      </c>
      <c r="B214" s="4" t="s">
        <v>7</v>
      </c>
      <c r="C214" s="4" t="str">
        <f>VLOOKUP(Taulukko1[[#This Row],[Rivivalinta]],Sheet1!$C$1:$E$42,2,FALSE)</f>
        <v>Avgifts- och provisionsintäkter</v>
      </c>
      <c r="D214" s="4" t="str">
        <f>VLOOKUP(Taulukko1[[#This Row],[Rivivalinta]],Sheet1!$C$1:$E$42,3,FALSE)</f>
        <v>Fee and commission income</v>
      </c>
      <c r="E214" s="1" t="s">
        <v>49</v>
      </c>
      <c r="F214" s="2">
        <v>42004</v>
      </c>
      <c r="G214" s="6">
        <v>7696</v>
      </c>
    </row>
    <row r="215" spans="1:7" x14ac:dyDescent="0.2">
      <c r="A215" s="5">
        <v>4</v>
      </c>
      <c r="B215" s="4" t="s">
        <v>8</v>
      </c>
      <c r="C215" s="4" t="str">
        <f>VLOOKUP(Taulukko1[[#This Row],[Rivivalinta]],Sheet1!$C$1:$E$42,2,FALSE)</f>
        <v>Avgifts- och provisionskostnader</v>
      </c>
      <c r="D215" s="4" t="str">
        <f>VLOOKUP(Taulukko1[[#This Row],[Rivivalinta]],Sheet1!$C$1:$E$42,3,FALSE)</f>
        <v>Fee and commission expenses</v>
      </c>
      <c r="E215" s="1" t="s">
        <v>49</v>
      </c>
      <c r="F215" s="2">
        <v>42004</v>
      </c>
      <c r="G215" s="6">
        <v>40090</v>
      </c>
    </row>
    <row r="216" spans="1:7" x14ac:dyDescent="0.2">
      <c r="A216" s="5">
        <v>5</v>
      </c>
      <c r="B216" s="4" t="s">
        <v>9</v>
      </c>
      <c r="C216" s="4" t="str">
        <f>VLOOKUP(Taulukko1[[#This Row],[Rivivalinta]],Sheet1!$C$1:$E$42,2,FALSE)</f>
        <v>Nettointäkter från handel och investeringar</v>
      </c>
      <c r="D216" s="4" t="str">
        <f>VLOOKUP(Taulukko1[[#This Row],[Rivivalinta]],Sheet1!$C$1:$E$42,3,FALSE)</f>
        <v>Net trading and investing income</v>
      </c>
      <c r="E216" s="1" t="s">
        <v>49</v>
      </c>
      <c r="F216" s="2">
        <v>42004</v>
      </c>
      <c r="G216" s="6">
        <v>3281</v>
      </c>
    </row>
    <row r="217" spans="1:7" x14ac:dyDescent="0.2">
      <c r="A217" s="5">
        <v>6</v>
      </c>
      <c r="B217" s="4" t="s">
        <v>10</v>
      </c>
      <c r="C217" s="4" t="str">
        <f>VLOOKUP(Taulukko1[[#This Row],[Rivivalinta]],Sheet1!$C$1:$E$42,2,FALSE)</f>
        <v>Övriga intäkter</v>
      </c>
      <c r="D217" s="4" t="str">
        <f>VLOOKUP(Taulukko1[[#This Row],[Rivivalinta]],Sheet1!$C$1:$E$42,3,FALSE)</f>
        <v>Other income</v>
      </c>
      <c r="E217" s="1" t="s">
        <v>49</v>
      </c>
      <c r="F217" s="2">
        <v>42004</v>
      </c>
      <c r="G217" s="6">
        <v>1</v>
      </c>
    </row>
    <row r="218" spans="1:7" x14ac:dyDescent="0.2">
      <c r="A218" s="5">
        <v>7</v>
      </c>
      <c r="B218" s="4" t="s">
        <v>11</v>
      </c>
      <c r="C218" s="4" t="str">
        <f>VLOOKUP(Taulukko1[[#This Row],[Rivivalinta]],Sheet1!$C$1:$E$42,2,FALSE)</f>
        <v>Totala inkomster</v>
      </c>
      <c r="D218" s="4" t="str">
        <f>VLOOKUP(Taulukko1[[#This Row],[Rivivalinta]],Sheet1!$C$1:$E$42,3,FALSE)</f>
        <v>Total income</v>
      </c>
      <c r="E218" s="1" t="s">
        <v>49</v>
      </c>
      <c r="F218" s="2">
        <v>42004</v>
      </c>
      <c r="G218" s="6">
        <v>22618</v>
      </c>
    </row>
    <row r="219" spans="1:7" x14ac:dyDescent="0.2">
      <c r="A219" s="5">
        <v>8</v>
      </c>
      <c r="B219" s="4" t="s">
        <v>12</v>
      </c>
      <c r="C219" s="4" t="str">
        <f>VLOOKUP(Taulukko1[[#This Row],[Rivivalinta]],Sheet1!$C$1:$E$42,2,FALSE)</f>
        <v>Totala kostnader</v>
      </c>
      <c r="D219" s="4" t="str">
        <f>VLOOKUP(Taulukko1[[#This Row],[Rivivalinta]],Sheet1!$C$1:$E$42,3,FALSE)</f>
        <v>Total expenses</v>
      </c>
      <c r="E219" s="1" t="s">
        <v>49</v>
      </c>
      <c r="F219" s="2">
        <v>42004</v>
      </c>
      <c r="G219" s="6">
        <v>4190</v>
      </c>
    </row>
    <row r="220" spans="1:7" x14ac:dyDescent="0.2">
      <c r="A220" s="5">
        <v>9</v>
      </c>
      <c r="B220" s="4" t="s">
        <v>13</v>
      </c>
      <c r="C220" s="4" t="str">
        <f>VLOOKUP(Taulukko1[[#This Row],[Rivivalinta]],Sheet1!$C$1:$E$42,2,FALSE)</f>
        <v>Nedskrivningar av lån och fordringar</v>
      </c>
      <c r="D220" s="4" t="str">
        <f>VLOOKUP(Taulukko1[[#This Row],[Rivivalinta]],Sheet1!$C$1:$E$42,3,FALSE)</f>
        <v>Impairments on loans and receivables</v>
      </c>
      <c r="E220" s="1" t="s">
        <v>49</v>
      </c>
      <c r="F220" s="2">
        <v>42004</v>
      </c>
      <c r="G220" s="6">
        <v>150</v>
      </c>
    </row>
    <row r="221" spans="1:7" x14ac:dyDescent="0.2">
      <c r="A221" s="5">
        <v>10</v>
      </c>
      <c r="B221" s="4" t="s">
        <v>14</v>
      </c>
      <c r="C221" s="4" t="str">
        <f>VLOOKUP(Taulukko1[[#This Row],[Rivivalinta]],Sheet1!$C$1:$E$42,2,FALSE)</f>
        <v>Rörelsevinst/-förlust</v>
      </c>
      <c r="D221" s="4" t="str">
        <f>VLOOKUP(Taulukko1[[#This Row],[Rivivalinta]],Sheet1!$C$1:$E$42,3,FALSE)</f>
        <v>Operatingprofit/-loss</v>
      </c>
      <c r="E221" s="1" t="s">
        <v>49</v>
      </c>
      <c r="F221" s="2">
        <v>42004</v>
      </c>
      <c r="G221" s="6">
        <v>18277</v>
      </c>
    </row>
    <row r="222" spans="1:7" x14ac:dyDescent="0.2">
      <c r="A222" s="5">
        <v>11</v>
      </c>
      <c r="B222" s="4" t="s">
        <v>15</v>
      </c>
      <c r="C222" s="4" t="str">
        <f>VLOOKUP(Taulukko1[[#This Row],[Rivivalinta]],Sheet1!$C$1:$E$42,2,FALSE)</f>
        <v>Kontanta medel och kassabehållning hos centralbanker</v>
      </c>
      <c r="D222" s="4" t="str">
        <f>VLOOKUP(Taulukko1[[#This Row],[Rivivalinta]],Sheet1!$C$1:$E$42,3,FALSE)</f>
        <v>Cash and cash balances at central banks</v>
      </c>
      <c r="E222" s="1" t="s">
        <v>49</v>
      </c>
      <c r="F222" s="2">
        <v>42004</v>
      </c>
      <c r="G222" s="6">
        <v>109046</v>
      </c>
    </row>
    <row r="223" spans="1:7" x14ac:dyDescent="0.2">
      <c r="A223" s="5">
        <v>12</v>
      </c>
      <c r="B223" s="4" t="s">
        <v>16</v>
      </c>
      <c r="C223" s="4" t="str">
        <f>VLOOKUP(Taulukko1[[#This Row],[Rivivalinta]],Sheet1!$C$1:$E$42,2,FALSE)</f>
        <v>Lån och förskott till kreditinstitut</v>
      </c>
      <c r="D223" s="4" t="str">
        <f>VLOOKUP(Taulukko1[[#This Row],[Rivivalinta]],Sheet1!$C$1:$E$42,3,FALSE)</f>
        <v>Loans and advances to credit institutions</v>
      </c>
      <c r="E223" s="1" t="s">
        <v>49</v>
      </c>
      <c r="F223" s="2">
        <v>42004</v>
      </c>
      <c r="G223" s="6">
        <v>10002</v>
      </c>
    </row>
    <row r="224" spans="1:7" x14ac:dyDescent="0.2">
      <c r="A224" s="5">
        <v>13</v>
      </c>
      <c r="B224" s="4" t="s">
        <v>17</v>
      </c>
      <c r="C224" s="4" t="str">
        <f>VLOOKUP(Taulukko1[[#This Row],[Rivivalinta]],Sheet1!$C$1:$E$42,2,FALSE)</f>
        <v>Lån och förskott till allmänheten och offentliga samfund</v>
      </c>
      <c r="D224" s="4" t="str">
        <f>VLOOKUP(Taulukko1[[#This Row],[Rivivalinta]],Sheet1!$C$1:$E$42,3,FALSE)</f>
        <v>Loans and advances to the public and public sector entities</v>
      </c>
      <c r="E224" s="1" t="s">
        <v>49</v>
      </c>
      <c r="F224" s="2">
        <v>42004</v>
      </c>
      <c r="G224" s="6">
        <v>9334815</v>
      </c>
    </row>
    <row r="225" spans="1:7" x14ac:dyDescent="0.2">
      <c r="A225" s="5">
        <v>14</v>
      </c>
      <c r="B225" s="4" t="s">
        <v>18</v>
      </c>
      <c r="C225" s="4" t="str">
        <f>VLOOKUP(Taulukko1[[#This Row],[Rivivalinta]],Sheet1!$C$1:$E$42,2,FALSE)</f>
        <v>Värdepapper</v>
      </c>
      <c r="D225" s="4" t="str">
        <f>VLOOKUP(Taulukko1[[#This Row],[Rivivalinta]],Sheet1!$C$1:$E$42,3,FALSE)</f>
        <v>Debt securities</v>
      </c>
      <c r="E225" s="1" t="s">
        <v>49</v>
      </c>
      <c r="F225" s="2">
        <v>42004</v>
      </c>
      <c r="G225" s="6"/>
    </row>
    <row r="226" spans="1:7" x14ac:dyDescent="0.2">
      <c r="A226" s="5">
        <v>15</v>
      </c>
      <c r="B226" s="4" t="s">
        <v>19</v>
      </c>
      <c r="C226" s="4" t="str">
        <f>VLOOKUP(Taulukko1[[#This Row],[Rivivalinta]],Sheet1!$C$1:$E$42,2,FALSE)</f>
        <v xml:space="preserve">Derivat </v>
      </c>
      <c r="D226" s="4" t="str">
        <f>VLOOKUP(Taulukko1[[#This Row],[Rivivalinta]],Sheet1!$C$1:$E$42,3,FALSE)</f>
        <v xml:space="preserve">Derivatives </v>
      </c>
      <c r="E226" s="1" t="s">
        <v>49</v>
      </c>
      <c r="F226" s="2">
        <v>42004</v>
      </c>
      <c r="G226" s="6">
        <v>345446</v>
      </c>
    </row>
    <row r="227" spans="1:7" x14ac:dyDescent="0.2">
      <c r="A227" s="5">
        <v>16</v>
      </c>
      <c r="B227" s="4" t="s">
        <v>20</v>
      </c>
      <c r="C227" s="4" t="str">
        <f>VLOOKUP(Taulukko1[[#This Row],[Rivivalinta]],Sheet1!$C$1:$E$42,2,FALSE)</f>
        <v>Övriga tillgångar</v>
      </c>
      <c r="D227" s="4" t="str">
        <f>VLOOKUP(Taulukko1[[#This Row],[Rivivalinta]],Sheet1!$C$1:$E$42,3,FALSE)</f>
        <v>Other assets</v>
      </c>
      <c r="E227" s="1" t="s">
        <v>49</v>
      </c>
      <c r="F227" s="2">
        <v>42004</v>
      </c>
      <c r="G227" s="6">
        <v>3237</v>
      </c>
    </row>
    <row r="228" spans="1:7" x14ac:dyDescent="0.2">
      <c r="A228" s="5">
        <v>17</v>
      </c>
      <c r="B228" s="4" t="s">
        <v>21</v>
      </c>
      <c r="C228" s="4" t="str">
        <f>VLOOKUP(Taulukko1[[#This Row],[Rivivalinta]],Sheet1!$C$1:$E$42,2,FALSE)</f>
        <v>SUMMA TILLGÅNGAR</v>
      </c>
      <c r="D228" s="4" t="str">
        <f>VLOOKUP(Taulukko1[[#This Row],[Rivivalinta]],Sheet1!$C$1:$E$42,3,FALSE)</f>
        <v>TOTAL ASSETS</v>
      </c>
      <c r="E228" s="1" t="s">
        <v>49</v>
      </c>
      <c r="F228" s="2">
        <v>42004</v>
      </c>
      <c r="G228" s="6">
        <v>9802546</v>
      </c>
    </row>
    <row r="229" spans="1:7" x14ac:dyDescent="0.2">
      <c r="A229" s="5">
        <v>18</v>
      </c>
      <c r="B229" s="4" t="s">
        <v>22</v>
      </c>
      <c r="C229" s="4" t="str">
        <f>VLOOKUP(Taulukko1[[#This Row],[Rivivalinta]],Sheet1!$C$1:$E$42,2,FALSE)</f>
        <v>Inlåning från kreditinstitut</v>
      </c>
      <c r="D229" s="4" t="str">
        <f>VLOOKUP(Taulukko1[[#This Row],[Rivivalinta]],Sheet1!$C$1:$E$42,3,FALSE)</f>
        <v>Deposits from credit institutions</v>
      </c>
      <c r="E229" s="1" t="s">
        <v>49</v>
      </c>
      <c r="F229" s="2">
        <v>42004</v>
      </c>
      <c r="G229" s="6">
        <v>1506025</v>
      </c>
    </row>
    <row r="230" spans="1:7" x14ac:dyDescent="0.2">
      <c r="A230" s="5">
        <v>19</v>
      </c>
      <c r="B230" s="4" t="s">
        <v>23</v>
      </c>
      <c r="C230" s="4" t="str">
        <f>VLOOKUP(Taulukko1[[#This Row],[Rivivalinta]],Sheet1!$C$1:$E$42,2,FALSE)</f>
        <v>Inlåning från allmänheten och offentliga samfund</v>
      </c>
      <c r="D230" s="4" t="str">
        <f>VLOOKUP(Taulukko1[[#This Row],[Rivivalinta]],Sheet1!$C$1:$E$42,3,FALSE)</f>
        <v>Deposits from the public and public sector entities</v>
      </c>
      <c r="E230" s="1" t="s">
        <v>49</v>
      </c>
      <c r="F230" s="2">
        <v>42004</v>
      </c>
      <c r="G230" s="6"/>
    </row>
    <row r="231" spans="1:7" x14ac:dyDescent="0.2">
      <c r="A231" s="5">
        <v>20</v>
      </c>
      <c r="B231" s="4" t="s">
        <v>24</v>
      </c>
      <c r="C231" s="4" t="str">
        <f>VLOOKUP(Taulukko1[[#This Row],[Rivivalinta]],Sheet1!$C$1:$E$42,2,FALSE)</f>
        <v>Emitterade skuldebrev</v>
      </c>
      <c r="D231" s="4" t="str">
        <f>VLOOKUP(Taulukko1[[#This Row],[Rivivalinta]],Sheet1!$C$1:$E$42,3,FALSE)</f>
        <v>Debt securities issued</v>
      </c>
      <c r="E231" s="1" t="s">
        <v>49</v>
      </c>
      <c r="F231" s="2">
        <v>42004</v>
      </c>
      <c r="G231" s="6">
        <v>7894294</v>
      </c>
    </row>
    <row r="232" spans="1:7" x14ac:dyDescent="0.2">
      <c r="A232" s="5">
        <v>22</v>
      </c>
      <c r="B232" s="4" t="s">
        <v>25</v>
      </c>
      <c r="C232" s="4" t="str">
        <f>VLOOKUP(Taulukko1[[#This Row],[Rivivalinta]],Sheet1!$C$1:$E$42,2,FALSE)</f>
        <v>Derivat</v>
      </c>
      <c r="D232" s="4" t="str">
        <f>VLOOKUP(Taulukko1[[#This Row],[Rivivalinta]],Sheet1!$C$1:$E$42,3,FALSE)</f>
        <v>Derivatives</v>
      </c>
      <c r="E232" s="1" t="s">
        <v>49</v>
      </c>
      <c r="F232" s="2">
        <v>42004</v>
      </c>
      <c r="G232" s="6">
        <v>40880</v>
      </c>
    </row>
    <row r="233" spans="1:7" x14ac:dyDescent="0.2">
      <c r="A233" s="5">
        <v>23</v>
      </c>
      <c r="B233" s="4" t="s">
        <v>26</v>
      </c>
      <c r="C233" s="4" t="str">
        <f>VLOOKUP(Taulukko1[[#This Row],[Rivivalinta]],Sheet1!$C$1:$E$42,2,FALSE)</f>
        <v>Eget kapital</v>
      </c>
      <c r="D233" s="4" t="str">
        <f>VLOOKUP(Taulukko1[[#This Row],[Rivivalinta]],Sheet1!$C$1:$E$42,3,FALSE)</f>
        <v>Total equity</v>
      </c>
      <c r="E233" s="1" t="s">
        <v>49</v>
      </c>
      <c r="F233" s="2">
        <v>42004</v>
      </c>
      <c r="G233" s="6">
        <v>355882</v>
      </c>
    </row>
    <row r="234" spans="1:7" x14ac:dyDescent="0.2">
      <c r="A234" s="5">
        <v>21</v>
      </c>
      <c r="B234" s="4" t="s">
        <v>27</v>
      </c>
      <c r="C234" s="4" t="str">
        <f>VLOOKUP(Taulukko1[[#This Row],[Rivivalinta]],Sheet1!$C$1:$E$42,2,FALSE)</f>
        <v>Övriga skulder</v>
      </c>
      <c r="D234" s="4" t="str">
        <f>VLOOKUP(Taulukko1[[#This Row],[Rivivalinta]],Sheet1!$C$1:$E$42,3,FALSE)</f>
        <v>Other liabilities</v>
      </c>
      <c r="E234" s="1" t="s">
        <v>49</v>
      </c>
      <c r="F234" s="2">
        <v>42004</v>
      </c>
      <c r="G234" s="6">
        <v>5465</v>
      </c>
    </row>
    <row r="235" spans="1:7" x14ac:dyDescent="0.2">
      <c r="A235" s="5">
        <v>24</v>
      </c>
      <c r="B235" s="4" t="s">
        <v>28</v>
      </c>
      <c r="C235" s="4" t="str">
        <f>VLOOKUP(Taulukko1[[#This Row],[Rivivalinta]],Sheet1!$C$1:$E$42,2,FALSE)</f>
        <v>SUMMA EGET KAPITAL OCH SKULDER</v>
      </c>
      <c r="D235" s="4" t="str">
        <f>VLOOKUP(Taulukko1[[#This Row],[Rivivalinta]],Sheet1!$C$1:$E$42,3,FALSE)</f>
        <v>TOTAL EQUITY AND LIABILITIES</v>
      </c>
      <c r="E235" s="1" t="s">
        <v>49</v>
      </c>
      <c r="F235" s="2">
        <v>42004</v>
      </c>
      <c r="G235" s="6">
        <v>9802546</v>
      </c>
    </row>
    <row r="236" spans="1:7" x14ac:dyDescent="0.2">
      <c r="A236" s="5">
        <v>25</v>
      </c>
      <c r="B236" s="4" t="s">
        <v>29</v>
      </c>
      <c r="C236" s="4" t="str">
        <f>VLOOKUP(Taulukko1[[#This Row],[Rivivalinta]],Sheet1!$C$1:$E$42,2,FALSE)</f>
        <v>Exponering utanför balansräkningen</v>
      </c>
      <c r="D236" s="4" t="str">
        <f>VLOOKUP(Taulukko1[[#This Row],[Rivivalinta]],Sheet1!$C$1:$E$42,3,FALSE)</f>
        <v>Off balance sheet exposures</v>
      </c>
      <c r="E236" s="1" t="s">
        <v>49</v>
      </c>
      <c r="F236" s="2">
        <v>42004</v>
      </c>
      <c r="G236" s="6">
        <v>3252</v>
      </c>
    </row>
    <row r="237" spans="1:7" x14ac:dyDescent="0.2">
      <c r="A237" s="5">
        <v>28</v>
      </c>
      <c r="B237" s="4" t="s">
        <v>30</v>
      </c>
      <c r="C237" s="4" t="str">
        <f>VLOOKUP(Taulukko1[[#This Row],[Rivivalinta]],Sheet1!$C$1:$E$42,2,FALSE)</f>
        <v>Kostnader/intäkter, %</v>
      </c>
      <c r="D237" s="4" t="str">
        <f>VLOOKUP(Taulukko1[[#This Row],[Rivivalinta]],Sheet1!$C$1:$E$42,3,FALSE)</f>
        <v>Cost/income ratio, %</v>
      </c>
      <c r="E237" s="1" t="s">
        <v>49</v>
      </c>
      <c r="F237" s="2">
        <v>42004</v>
      </c>
      <c r="G237" s="7">
        <v>0.13219365169068475</v>
      </c>
    </row>
    <row r="238" spans="1:7" x14ac:dyDescent="0.2">
      <c r="A238" s="5">
        <v>29</v>
      </c>
      <c r="B238" s="4" t="s">
        <v>31</v>
      </c>
      <c r="C238" s="4" t="str">
        <f>VLOOKUP(Taulukko1[[#This Row],[Rivivalinta]],Sheet1!$C$1:$E$42,2,FALSE)</f>
        <v>Nödlidande exponeringar/Exponeringar, %</v>
      </c>
      <c r="D238" s="4" t="str">
        <f>VLOOKUP(Taulukko1[[#This Row],[Rivivalinta]],Sheet1!$C$1:$E$42,3,FALSE)</f>
        <v>Non-performing exposures/Exposures, %</v>
      </c>
      <c r="E238" s="1" t="s">
        <v>49</v>
      </c>
      <c r="F238" s="2">
        <v>42004</v>
      </c>
      <c r="G238" s="7">
        <v>6.6847281251262644E-4</v>
      </c>
    </row>
    <row r="239" spans="1:7" x14ac:dyDescent="0.2">
      <c r="A239" s="5">
        <v>30</v>
      </c>
      <c r="B239" s="4" t="s">
        <v>32</v>
      </c>
      <c r="C239" s="4" t="str">
        <f>VLOOKUP(Taulukko1[[#This Row],[Rivivalinta]],Sheet1!$C$1:$E$42,2,FALSE)</f>
        <v>Upplupna avsättningar på nödlidande exponeringar/Nödlidande Exponeringar, %</v>
      </c>
      <c r="D239" s="4" t="str">
        <f>VLOOKUP(Taulukko1[[#This Row],[Rivivalinta]],Sheet1!$C$1:$E$42,3,FALSE)</f>
        <v>Accumulated impairments on non-performing exposures/Non-performing exposures, %</v>
      </c>
      <c r="E239" s="1" t="s">
        <v>49</v>
      </c>
      <c r="F239" s="2">
        <v>42004</v>
      </c>
      <c r="G239" s="7">
        <v>2.5791139240506328E-2</v>
      </c>
    </row>
    <row r="240" spans="1:7" x14ac:dyDescent="0.2">
      <c r="A240" s="5">
        <v>31</v>
      </c>
      <c r="B240" s="4" t="s">
        <v>34</v>
      </c>
      <c r="C240" s="4" t="str">
        <f>VLOOKUP(Taulukko1[[#This Row],[Rivivalinta]],Sheet1!$C$1:$E$42,2,FALSE)</f>
        <v>Kapitalbas</v>
      </c>
      <c r="D240" s="4" t="str">
        <f>VLOOKUP(Taulukko1[[#This Row],[Rivivalinta]],Sheet1!$C$1:$E$42,3,FALSE)</f>
        <v>Own funds</v>
      </c>
      <c r="E240" s="1" t="s">
        <v>49</v>
      </c>
      <c r="F240" s="2">
        <v>42004</v>
      </c>
      <c r="G240" s="6">
        <v>346896.77903999999</v>
      </c>
    </row>
    <row r="241" spans="1:7" x14ac:dyDescent="0.2">
      <c r="A241" s="5">
        <v>32</v>
      </c>
      <c r="B241" s="4" t="s">
        <v>35</v>
      </c>
      <c r="C241" s="4" t="str">
        <f>VLOOKUP(Taulukko1[[#This Row],[Rivivalinta]],Sheet1!$C$1:$E$42,2,FALSE)</f>
        <v>Kärnprimärkapital (CET 1)</v>
      </c>
      <c r="D241" s="4" t="str">
        <f>VLOOKUP(Taulukko1[[#This Row],[Rivivalinta]],Sheet1!$C$1:$E$42,3,FALSE)</f>
        <v>Common equity tier 1 capital (CET1)</v>
      </c>
      <c r="E241" s="1" t="s">
        <v>49</v>
      </c>
      <c r="F241" s="2">
        <v>42004</v>
      </c>
      <c r="G241" s="6">
        <v>346896.77903999999</v>
      </c>
    </row>
    <row r="242" spans="1:7" x14ac:dyDescent="0.2">
      <c r="A242" s="5">
        <v>33</v>
      </c>
      <c r="B242" s="4" t="s">
        <v>36</v>
      </c>
      <c r="C242" s="4" t="str">
        <f>VLOOKUP(Taulukko1[[#This Row],[Rivivalinta]],Sheet1!$C$1:$E$42,2,FALSE)</f>
        <v>Övrigt primärkapital (AT 1)</v>
      </c>
      <c r="D242" s="4" t="str">
        <f>VLOOKUP(Taulukko1[[#This Row],[Rivivalinta]],Sheet1!$C$1:$E$42,3,FALSE)</f>
        <v>Additional tier 1 capital (AT 1)</v>
      </c>
      <c r="E242" s="1" t="s">
        <v>49</v>
      </c>
      <c r="F242" s="2">
        <v>42004</v>
      </c>
      <c r="G242" s="6"/>
    </row>
    <row r="243" spans="1:7" x14ac:dyDescent="0.2">
      <c r="A243" s="5">
        <v>34</v>
      </c>
      <c r="B243" s="4" t="s">
        <v>37</v>
      </c>
      <c r="C243" s="4" t="str">
        <f>VLOOKUP(Taulukko1[[#This Row],[Rivivalinta]],Sheet1!$C$1:$E$42,2,FALSE)</f>
        <v>Supplementärkapital (T2)</v>
      </c>
      <c r="D243" s="4" t="str">
        <f>VLOOKUP(Taulukko1[[#This Row],[Rivivalinta]],Sheet1!$C$1:$E$42,3,FALSE)</f>
        <v>Tier 2 capital (T2)</v>
      </c>
      <c r="E243" s="1" t="s">
        <v>49</v>
      </c>
      <c r="F243" s="2">
        <v>42004</v>
      </c>
      <c r="G243" s="6"/>
    </row>
    <row r="244" spans="1:7" x14ac:dyDescent="0.2">
      <c r="A244" s="5">
        <v>35</v>
      </c>
      <c r="B244" s="4" t="s">
        <v>38</v>
      </c>
      <c r="C244" s="4" t="str">
        <f>VLOOKUP(Taulukko1[[#This Row],[Rivivalinta]],Sheet1!$C$1:$E$42,2,FALSE)</f>
        <v>Summa kapitalrelationer, %</v>
      </c>
      <c r="D244" s="4" t="str">
        <f>VLOOKUP(Taulukko1[[#This Row],[Rivivalinta]],Sheet1!$C$1:$E$42,3,FALSE)</f>
        <v>Own funds ratio, %</v>
      </c>
      <c r="E244" s="1" t="s">
        <v>49</v>
      </c>
      <c r="F244" s="2">
        <v>42004</v>
      </c>
      <c r="G244" s="7">
        <v>1.3302041430961351</v>
      </c>
    </row>
    <row r="245" spans="1:7" x14ac:dyDescent="0.2">
      <c r="A245" s="5">
        <v>36</v>
      </c>
      <c r="B245" s="4" t="s">
        <v>39</v>
      </c>
      <c r="C245" s="4" t="str">
        <f>VLOOKUP(Taulukko1[[#This Row],[Rivivalinta]],Sheet1!$C$1:$E$42,2,FALSE)</f>
        <v>Primärkapitalrelation, %</v>
      </c>
      <c r="D245" s="4" t="str">
        <f>VLOOKUP(Taulukko1[[#This Row],[Rivivalinta]],Sheet1!$C$1:$E$42,3,FALSE)</f>
        <v>Tier 1 ratio, %</v>
      </c>
      <c r="E245" s="1" t="s">
        <v>49</v>
      </c>
      <c r="F245" s="2">
        <v>42004</v>
      </c>
      <c r="G245" s="7">
        <v>1.3302041430961351</v>
      </c>
    </row>
    <row r="246" spans="1:7" x14ac:dyDescent="0.2">
      <c r="A246" s="5">
        <v>37</v>
      </c>
      <c r="B246" s="4" t="s">
        <v>40</v>
      </c>
      <c r="C246" s="4" t="str">
        <f>VLOOKUP(Taulukko1[[#This Row],[Rivivalinta]],Sheet1!$C$1:$E$42,2,FALSE)</f>
        <v>Kärnprimärkapitalrelation, %</v>
      </c>
      <c r="D246" s="4" t="str">
        <f>VLOOKUP(Taulukko1[[#This Row],[Rivivalinta]],Sheet1!$C$1:$E$42,3,FALSE)</f>
        <v>CET 1 ratio, %</v>
      </c>
      <c r="E246" s="1" t="s">
        <v>49</v>
      </c>
      <c r="F246" s="2">
        <v>42004</v>
      </c>
      <c r="G246" s="7">
        <v>1.3302041430961351</v>
      </c>
    </row>
    <row r="247" spans="1:7" x14ac:dyDescent="0.2">
      <c r="A247" s="5">
        <v>38</v>
      </c>
      <c r="B247" s="4" t="s">
        <v>41</v>
      </c>
      <c r="C247" s="4" t="str">
        <f>VLOOKUP(Taulukko1[[#This Row],[Rivivalinta]],Sheet1!$C$1:$E$42,2,FALSE)</f>
        <v>Summa exponeringsbelopp (RWA)</v>
      </c>
      <c r="D247" s="4" t="str">
        <f>VLOOKUP(Taulukko1[[#This Row],[Rivivalinta]],Sheet1!$C$1:$E$42,3,FALSE)</f>
        <v>Total risk weighted assets (RWA)</v>
      </c>
      <c r="E247" s="1" t="s">
        <v>49</v>
      </c>
      <c r="F247" s="2">
        <v>42004</v>
      </c>
      <c r="G247" s="6">
        <v>260784.61778999999</v>
      </c>
    </row>
    <row r="248" spans="1:7" x14ac:dyDescent="0.2">
      <c r="A248" s="5">
        <v>39</v>
      </c>
      <c r="B248" s="4" t="s">
        <v>42</v>
      </c>
      <c r="C248" s="4" t="str">
        <f>VLOOKUP(Taulukko1[[#This Row],[Rivivalinta]],Sheet1!$C$1:$E$42,2,FALSE)</f>
        <v>Exponeringsbelopp för kredit-, motpart- och utspädningsrisker</v>
      </c>
      <c r="D248" s="4" t="str">
        <f>VLOOKUP(Taulukko1[[#This Row],[Rivivalinta]],Sheet1!$C$1:$E$42,3,FALSE)</f>
        <v>Credit and counterparty risks</v>
      </c>
      <c r="E248" s="1" t="s">
        <v>49</v>
      </c>
      <c r="F248" s="2">
        <v>42004</v>
      </c>
      <c r="G248" s="6">
        <v>237257.62953999999</v>
      </c>
    </row>
    <row r="249" spans="1:7" x14ac:dyDescent="0.2">
      <c r="A249" s="5">
        <v>40</v>
      </c>
      <c r="B249" s="4" t="s">
        <v>43</v>
      </c>
      <c r="C249" s="4" t="str">
        <f>VLOOKUP(Taulukko1[[#This Row],[Rivivalinta]],Sheet1!$C$1:$E$42,2,FALSE)</f>
        <v>Exponeringsbelopp för positions-, valutakurs- och råvarurisker</v>
      </c>
      <c r="D249" s="4" t="str">
        <f>VLOOKUP(Taulukko1[[#This Row],[Rivivalinta]],Sheet1!$C$1:$E$42,3,FALSE)</f>
        <v>Position, currency and commodity risks</v>
      </c>
      <c r="E249" s="1" t="s">
        <v>49</v>
      </c>
      <c r="F249" s="2">
        <v>42004</v>
      </c>
      <c r="G249" s="6"/>
    </row>
    <row r="250" spans="1:7" x14ac:dyDescent="0.2">
      <c r="A250" s="5">
        <v>41</v>
      </c>
      <c r="B250" s="4" t="s">
        <v>44</v>
      </c>
      <c r="C250" s="4" t="str">
        <f>VLOOKUP(Taulukko1[[#This Row],[Rivivalinta]],Sheet1!$C$1:$E$42,2,FALSE)</f>
        <v>Exponeringsbelopp för operativ risk</v>
      </c>
      <c r="D250" s="4" t="str">
        <f>VLOOKUP(Taulukko1[[#This Row],[Rivivalinta]],Sheet1!$C$1:$E$42,3,FALSE)</f>
        <v>Operational risks</v>
      </c>
      <c r="E250" s="1" t="s">
        <v>49</v>
      </c>
      <c r="F250" s="2">
        <v>42004</v>
      </c>
      <c r="G250" s="6">
        <v>23526.988249999999</v>
      </c>
    </row>
    <row r="251" spans="1:7" x14ac:dyDescent="0.2">
      <c r="A251" s="5">
        <v>42</v>
      </c>
      <c r="B251" s="4" t="s">
        <v>45</v>
      </c>
      <c r="C251" s="4" t="str">
        <f>VLOOKUP(Taulukko1[[#This Row],[Rivivalinta]],Sheet1!$C$1:$E$42,2,FALSE)</f>
        <v>Övriga riskexponeringar</v>
      </c>
      <c r="D251" s="4" t="str">
        <f>VLOOKUP(Taulukko1[[#This Row],[Rivivalinta]],Sheet1!$C$1:$E$42,3,FALSE)</f>
        <v>Other risks</v>
      </c>
      <c r="E251" s="1" t="s">
        <v>49</v>
      </c>
      <c r="F251" s="2">
        <v>42004</v>
      </c>
      <c r="G251" s="6"/>
    </row>
    <row r="252" spans="1:7" x14ac:dyDescent="0.2">
      <c r="A252" s="5">
        <v>27</v>
      </c>
      <c r="B252" s="4" t="s">
        <v>52</v>
      </c>
      <c r="C252" s="4" t="str">
        <f>VLOOKUP(Taulukko1[[#This Row],[Rivivalinta]],Sheet1!$C$1:$E$42,2,FALSE)</f>
        <v>Avkastning på total tillgångar (ROA), %</v>
      </c>
      <c r="D252" s="4" t="str">
        <f>VLOOKUP(Taulukko1[[#This Row],[Rivivalinta]],Sheet1!$C$1:$E$42,3,FALSE)</f>
        <v>Return on total assets (ROA), %</v>
      </c>
      <c r="E252" s="1" t="s">
        <v>49</v>
      </c>
      <c r="F252" s="2">
        <v>42004</v>
      </c>
      <c r="G252" s="7">
        <v>1.5499332657810266E-3</v>
      </c>
    </row>
    <row r="253" spans="1:7" x14ac:dyDescent="0.2">
      <c r="A253" s="5">
        <v>26</v>
      </c>
      <c r="B253" s="4" t="s">
        <v>53</v>
      </c>
      <c r="C253" s="4" t="str">
        <f>VLOOKUP(Taulukko1[[#This Row],[Rivivalinta]],Sheet1!$C$1:$E$42,2,FALSE)</f>
        <v>Avkastning på eget kapital (ROE), %</v>
      </c>
      <c r="D253" s="4" t="str">
        <f>VLOOKUP(Taulukko1[[#This Row],[Rivivalinta]],Sheet1!$C$1:$E$42,3,FALSE)</f>
        <v>Return on equity (ROE), %</v>
      </c>
      <c r="E253" s="1" t="s">
        <v>49</v>
      </c>
      <c r="F253" s="2">
        <v>42004</v>
      </c>
      <c r="G253" s="7">
        <v>4.0835472479677504E-2</v>
      </c>
    </row>
    <row r="254" spans="1:7" x14ac:dyDescent="0.2">
      <c r="A254" s="5">
        <v>1</v>
      </c>
      <c r="B254" s="4" t="s">
        <v>5</v>
      </c>
      <c r="C254" s="4" t="str">
        <f>VLOOKUP(Taulukko1[[#This Row],[Rivivalinta]],Sheet1!$C$1:$E$42,2,FALSE)</f>
        <v>Räntenetto</v>
      </c>
      <c r="D254" s="4" t="str">
        <f>VLOOKUP(Taulukko1[[#This Row],[Rivivalinta]],Sheet1!$C$1:$E$42,3,FALSE)</f>
        <v>Net interest margin</v>
      </c>
      <c r="E254" s="1" t="s">
        <v>50</v>
      </c>
      <c r="F254" s="2">
        <v>42004</v>
      </c>
      <c r="G254" s="6">
        <v>55605</v>
      </c>
    </row>
    <row r="255" spans="1:7" x14ac:dyDescent="0.2">
      <c r="A255" s="5">
        <v>2</v>
      </c>
      <c r="B255" s="4" t="s">
        <v>6</v>
      </c>
      <c r="C255" s="4" t="str">
        <f>VLOOKUP(Taulukko1[[#This Row],[Rivivalinta]],Sheet1!$C$1:$E$42,2,FALSE)</f>
        <v>Netto, avgifts- och provisionsintäkter</v>
      </c>
      <c r="D255" s="4" t="str">
        <f>VLOOKUP(Taulukko1[[#This Row],[Rivivalinta]],Sheet1!$C$1:$E$42,3,FALSE)</f>
        <v>Net fee and commission income</v>
      </c>
      <c r="E255" s="1" t="s">
        <v>50</v>
      </c>
      <c r="F255" s="2">
        <v>42004</v>
      </c>
      <c r="G255" s="6">
        <v>17340</v>
      </c>
    </row>
    <row r="256" spans="1:7" x14ac:dyDescent="0.2">
      <c r="A256" s="5">
        <v>3</v>
      </c>
      <c r="B256" s="4" t="s">
        <v>7</v>
      </c>
      <c r="C256" s="4" t="str">
        <f>VLOOKUP(Taulukko1[[#This Row],[Rivivalinta]],Sheet1!$C$1:$E$42,2,FALSE)</f>
        <v>Avgifts- och provisionsintäkter</v>
      </c>
      <c r="D256" s="4" t="str">
        <f>VLOOKUP(Taulukko1[[#This Row],[Rivivalinta]],Sheet1!$C$1:$E$42,3,FALSE)</f>
        <v>Fee and commission income</v>
      </c>
      <c r="E256" s="1" t="s">
        <v>50</v>
      </c>
      <c r="F256" s="2">
        <v>42004</v>
      </c>
      <c r="G256" s="6">
        <v>43449</v>
      </c>
    </row>
    <row r="257" spans="1:7" x14ac:dyDescent="0.2">
      <c r="A257" s="5">
        <v>4</v>
      </c>
      <c r="B257" s="4" t="s">
        <v>8</v>
      </c>
      <c r="C257" s="4" t="str">
        <f>VLOOKUP(Taulukko1[[#This Row],[Rivivalinta]],Sheet1!$C$1:$E$42,2,FALSE)</f>
        <v>Avgifts- och provisionskostnader</v>
      </c>
      <c r="D257" s="4" t="str">
        <f>VLOOKUP(Taulukko1[[#This Row],[Rivivalinta]],Sheet1!$C$1:$E$42,3,FALSE)</f>
        <v>Fee and commission expenses</v>
      </c>
      <c r="E257" s="1" t="s">
        <v>50</v>
      </c>
      <c r="F257" s="2">
        <v>42004</v>
      </c>
      <c r="G257" s="6">
        <v>26109</v>
      </c>
    </row>
    <row r="258" spans="1:7" x14ac:dyDescent="0.2">
      <c r="A258" s="5">
        <v>5</v>
      </c>
      <c r="B258" s="4" t="s">
        <v>9</v>
      </c>
      <c r="C258" s="4" t="str">
        <f>VLOOKUP(Taulukko1[[#This Row],[Rivivalinta]],Sheet1!$C$1:$E$42,2,FALSE)</f>
        <v>Nettointäkter från handel och investeringar</v>
      </c>
      <c r="D258" s="4" t="str">
        <f>VLOOKUP(Taulukko1[[#This Row],[Rivivalinta]],Sheet1!$C$1:$E$42,3,FALSE)</f>
        <v>Net trading and investing income</v>
      </c>
      <c r="E258" s="1" t="s">
        <v>50</v>
      </c>
      <c r="F258" s="2">
        <v>42004</v>
      </c>
      <c r="G258" s="6">
        <v>1</v>
      </c>
    </row>
    <row r="259" spans="1:7" x14ac:dyDescent="0.2">
      <c r="A259" s="5">
        <v>6</v>
      </c>
      <c r="B259" s="4" t="s">
        <v>10</v>
      </c>
      <c r="C259" s="4" t="str">
        <f>VLOOKUP(Taulukko1[[#This Row],[Rivivalinta]],Sheet1!$C$1:$E$42,2,FALSE)</f>
        <v>Övriga intäkter</v>
      </c>
      <c r="D259" s="4" t="str">
        <f>VLOOKUP(Taulukko1[[#This Row],[Rivivalinta]],Sheet1!$C$1:$E$42,3,FALSE)</f>
        <v>Other income</v>
      </c>
      <c r="E259" s="1" t="s">
        <v>50</v>
      </c>
      <c r="F259" s="2">
        <v>42004</v>
      </c>
      <c r="G259" s="6">
        <v>15</v>
      </c>
    </row>
    <row r="260" spans="1:7" x14ac:dyDescent="0.2">
      <c r="A260" s="5">
        <v>7</v>
      </c>
      <c r="B260" s="4" t="s">
        <v>11</v>
      </c>
      <c r="C260" s="4" t="str">
        <f>VLOOKUP(Taulukko1[[#This Row],[Rivivalinta]],Sheet1!$C$1:$E$42,2,FALSE)</f>
        <v>Totala inkomster</v>
      </c>
      <c r="D260" s="4" t="str">
        <f>VLOOKUP(Taulukko1[[#This Row],[Rivivalinta]],Sheet1!$C$1:$E$42,3,FALSE)</f>
        <v>Total income</v>
      </c>
      <c r="E260" s="1" t="s">
        <v>50</v>
      </c>
      <c r="F260" s="2">
        <v>42004</v>
      </c>
      <c r="G260" s="6">
        <v>72961</v>
      </c>
    </row>
    <row r="261" spans="1:7" x14ac:dyDescent="0.2">
      <c r="A261" s="5">
        <v>8</v>
      </c>
      <c r="B261" s="4" t="s">
        <v>12</v>
      </c>
      <c r="C261" s="4" t="str">
        <f>VLOOKUP(Taulukko1[[#This Row],[Rivivalinta]],Sheet1!$C$1:$E$42,2,FALSE)</f>
        <v>Totala kostnader</v>
      </c>
      <c r="D261" s="4" t="str">
        <f>VLOOKUP(Taulukko1[[#This Row],[Rivivalinta]],Sheet1!$C$1:$E$42,3,FALSE)</f>
        <v>Total expenses</v>
      </c>
      <c r="E261" s="1" t="s">
        <v>50</v>
      </c>
      <c r="F261" s="2">
        <v>42004</v>
      </c>
      <c r="G261" s="6">
        <v>20316</v>
      </c>
    </row>
    <row r="262" spans="1:7" x14ac:dyDescent="0.2">
      <c r="A262" s="5">
        <v>9</v>
      </c>
      <c r="B262" s="4" t="s">
        <v>13</v>
      </c>
      <c r="C262" s="4" t="str">
        <f>VLOOKUP(Taulukko1[[#This Row],[Rivivalinta]],Sheet1!$C$1:$E$42,2,FALSE)</f>
        <v>Nedskrivningar av lån och fordringar</v>
      </c>
      <c r="D262" s="4" t="str">
        <f>VLOOKUP(Taulukko1[[#This Row],[Rivivalinta]],Sheet1!$C$1:$E$42,3,FALSE)</f>
        <v>Impairments on loans and receivables</v>
      </c>
      <c r="E262" s="1" t="s">
        <v>50</v>
      </c>
      <c r="F262" s="2">
        <v>42004</v>
      </c>
      <c r="G262" s="6">
        <v>4890</v>
      </c>
    </row>
    <row r="263" spans="1:7" x14ac:dyDescent="0.2">
      <c r="A263" s="5">
        <v>10</v>
      </c>
      <c r="B263" s="4" t="s">
        <v>14</v>
      </c>
      <c r="C263" s="4" t="str">
        <f>VLOOKUP(Taulukko1[[#This Row],[Rivivalinta]],Sheet1!$C$1:$E$42,2,FALSE)</f>
        <v>Rörelsevinst/-förlust</v>
      </c>
      <c r="D263" s="4" t="str">
        <f>VLOOKUP(Taulukko1[[#This Row],[Rivivalinta]],Sheet1!$C$1:$E$42,3,FALSE)</f>
        <v>Operatingprofit/-loss</v>
      </c>
      <c r="E263" s="1" t="s">
        <v>50</v>
      </c>
      <c r="F263" s="2">
        <v>42004</v>
      </c>
      <c r="G263" s="6">
        <v>47755</v>
      </c>
    </row>
    <row r="264" spans="1:7" x14ac:dyDescent="0.2">
      <c r="A264" s="5">
        <v>11</v>
      </c>
      <c r="B264" s="4" t="s">
        <v>15</v>
      </c>
      <c r="C264" s="4" t="str">
        <f>VLOOKUP(Taulukko1[[#This Row],[Rivivalinta]],Sheet1!$C$1:$E$42,2,FALSE)</f>
        <v>Kontanta medel och kassabehållning hos centralbanker</v>
      </c>
      <c r="D264" s="4" t="str">
        <f>VLOOKUP(Taulukko1[[#This Row],[Rivivalinta]],Sheet1!$C$1:$E$42,3,FALSE)</f>
        <v>Cash and cash balances at central banks</v>
      </c>
      <c r="E264" s="1" t="s">
        <v>50</v>
      </c>
      <c r="F264" s="2">
        <v>42004</v>
      </c>
      <c r="G264" s="6"/>
    </row>
    <row r="265" spans="1:7" x14ac:dyDescent="0.2">
      <c r="A265" s="5">
        <v>12</v>
      </c>
      <c r="B265" s="4" t="s">
        <v>16</v>
      </c>
      <c r="C265" s="4" t="str">
        <f>VLOOKUP(Taulukko1[[#This Row],[Rivivalinta]],Sheet1!$C$1:$E$42,2,FALSE)</f>
        <v>Lån och förskott till kreditinstitut</v>
      </c>
      <c r="D265" s="4" t="str">
        <f>VLOOKUP(Taulukko1[[#This Row],[Rivivalinta]],Sheet1!$C$1:$E$42,3,FALSE)</f>
        <v>Loans and advances to credit institutions</v>
      </c>
      <c r="E265" s="1" t="s">
        <v>50</v>
      </c>
      <c r="F265" s="2">
        <v>42004</v>
      </c>
      <c r="G265" s="6"/>
    </row>
    <row r="266" spans="1:7" x14ac:dyDescent="0.2">
      <c r="A266" s="5">
        <v>13</v>
      </c>
      <c r="B266" s="4" t="s">
        <v>17</v>
      </c>
      <c r="C266" s="4" t="str">
        <f>VLOOKUP(Taulukko1[[#This Row],[Rivivalinta]],Sheet1!$C$1:$E$42,2,FALSE)</f>
        <v>Lån och förskott till allmänheten och offentliga samfund</v>
      </c>
      <c r="D266" s="4" t="str">
        <f>VLOOKUP(Taulukko1[[#This Row],[Rivivalinta]],Sheet1!$C$1:$E$42,3,FALSE)</f>
        <v>Loans and advances to the public and public sector entities</v>
      </c>
      <c r="E266" s="1" t="s">
        <v>50</v>
      </c>
      <c r="F266" s="2">
        <v>42004</v>
      </c>
      <c r="G266" s="6">
        <v>1105410</v>
      </c>
    </row>
    <row r="267" spans="1:7" x14ac:dyDescent="0.2">
      <c r="A267" s="5">
        <v>14</v>
      </c>
      <c r="B267" s="4" t="s">
        <v>18</v>
      </c>
      <c r="C267" s="4" t="str">
        <f>VLOOKUP(Taulukko1[[#This Row],[Rivivalinta]],Sheet1!$C$1:$E$42,2,FALSE)</f>
        <v>Värdepapper</v>
      </c>
      <c r="D267" s="4" t="str">
        <f>VLOOKUP(Taulukko1[[#This Row],[Rivivalinta]],Sheet1!$C$1:$E$42,3,FALSE)</f>
        <v>Debt securities</v>
      </c>
      <c r="E267" s="1" t="s">
        <v>50</v>
      </c>
      <c r="F267" s="2">
        <v>42004</v>
      </c>
      <c r="G267" s="6"/>
    </row>
    <row r="268" spans="1:7" x14ac:dyDescent="0.2">
      <c r="A268" s="5">
        <v>15</v>
      </c>
      <c r="B268" s="4" t="s">
        <v>19</v>
      </c>
      <c r="C268" s="4" t="str">
        <f>VLOOKUP(Taulukko1[[#This Row],[Rivivalinta]],Sheet1!$C$1:$E$42,2,FALSE)</f>
        <v xml:space="preserve">Derivat </v>
      </c>
      <c r="D268" s="4" t="str">
        <f>VLOOKUP(Taulukko1[[#This Row],[Rivivalinta]],Sheet1!$C$1:$E$42,3,FALSE)</f>
        <v xml:space="preserve">Derivatives </v>
      </c>
      <c r="E268" s="1" t="s">
        <v>50</v>
      </c>
      <c r="F268" s="2">
        <v>42004</v>
      </c>
      <c r="G268" s="6"/>
    </row>
    <row r="269" spans="1:7" x14ac:dyDescent="0.2">
      <c r="A269" s="5">
        <v>16</v>
      </c>
      <c r="B269" s="4" t="s">
        <v>20</v>
      </c>
      <c r="C269" s="4" t="str">
        <f>VLOOKUP(Taulukko1[[#This Row],[Rivivalinta]],Sheet1!$C$1:$E$42,2,FALSE)</f>
        <v>Övriga tillgångar</v>
      </c>
      <c r="D269" s="4" t="str">
        <f>VLOOKUP(Taulukko1[[#This Row],[Rivivalinta]],Sheet1!$C$1:$E$42,3,FALSE)</f>
        <v>Other assets</v>
      </c>
      <c r="E269" s="1" t="s">
        <v>50</v>
      </c>
      <c r="F269" s="2">
        <v>42004</v>
      </c>
      <c r="G269" s="6">
        <v>10087</v>
      </c>
    </row>
    <row r="270" spans="1:7" x14ac:dyDescent="0.2">
      <c r="A270" s="5">
        <v>17</v>
      </c>
      <c r="B270" s="4" t="s">
        <v>21</v>
      </c>
      <c r="C270" s="4" t="str">
        <f>VLOOKUP(Taulukko1[[#This Row],[Rivivalinta]],Sheet1!$C$1:$E$42,2,FALSE)</f>
        <v>SUMMA TILLGÅNGAR</v>
      </c>
      <c r="D270" s="4" t="str">
        <f>VLOOKUP(Taulukko1[[#This Row],[Rivivalinta]],Sheet1!$C$1:$E$42,3,FALSE)</f>
        <v>TOTAL ASSETS</v>
      </c>
      <c r="E270" s="1" t="s">
        <v>50</v>
      </c>
      <c r="F270" s="2">
        <v>42004</v>
      </c>
      <c r="G270" s="6">
        <v>1115497</v>
      </c>
    </row>
    <row r="271" spans="1:7" x14ac:dyDescent="0.2">
      <c r="A271" s="5">
        <v>18</v>
      </c>
      <c r="B271" s="4" t="s">
        <v>22</v>
      </c>
      <c r="C271" s="4" t="str">
        <f>VLOOKUP(Taulukko1[[#This Row],[Rivivalinta]],Sheet1!$C$1:$E$42,2,FALSE)</f>
        <v>Inlåning från kreditinstitut</v>
      </c>
      <c r="D271" s="4" t="str">
        <f>VLOOKUP(Taulukko1[[#This Row],[Rivivalinta]],Sheet1!$C$1:$E$42,3,FALSE)</f>
        <v>Deposits from credit institutions</v>
      </c>
      <c r="E271" s="1" t="s">
        <v>50</v>
      </c>
      <c r="F271" s="2">
        <v>42004</v>
      </c>
      <c r="G271" s="6">
        <v>867264</v>
      </c>
    </row>
    <row r="272" spans="1:7" x14ac:dyDescent="0.2">
      <c r="A272" s="5">
        <v>19</v>
      </c>
      <c r="B272" s="4" t="s">
        <v>23</v>
      </c>
      <c r="C272" s="4" t="str">
        <f>VLOOKUP(Taulukko1[[#This Row],[Rivivalinta]],Sheet1!$C$1:$E$42,2,FALSE)</f>
        <v>Inlåning från allmänheten och offentliga samfund</v>
      </c>
      <c r="D272" s="4" t="str">
        <f>VLOOKUP(Taulukko1[[#This Row],[Rivivalinta]],Sheet1!$C$1:$E$42,3,FALSE)</f>
        <v>Deposits from the public and public sector entities</v>
      </c>
      <c r="E272" s="1" t="s">
        <v>50</v>
      </c>
      <c r="F272" s="2">
        <v>42004</v>
      </c>
      <c r="G272" s="6">
        <v>1674</v>
      </c>
    </row>
    <row r="273" spans="1:7" x14ac:dyDescent="0.2">
      <c r="A273" s="5">
        <v>20</v>
      </c>
      <c r="B273" s="4" t="s">
        <v>24</v>
      </c>
      <c r="C273" s="4" t="str">
        <f>VLOOKUP(Taulukko1[[#This Row],[Rivivalinta]],Sheet1!$C$1:$E$42,2,FALSE)</f>
        <v>Emitterade skuldebrev</v>
      </c>
      <c r="D273" s="4" t="str">
        <f>VLOOKUP(Taulukko1[[#This Row],[Rivivalinta]],Sheet1!$C$1:$E$42,3,FALSE)</f>
        <v>Debt securities issued</v>
      </c>
      <c r="E273" s="1" t="s">
        <v>50</v>
      </c>
      <c r="F273" s="2">
        <v>42004</v>
      </c>
      <c r="G273" s="6">
        <v>42008</v>
      </c>
    </row>
    <row r="274" spans="1:7" x14ac:dyDescent="0.2">
      <c r="A274" s="5">
        <v>22</v>
      </c>
      <c r="B274" s="4" t="s">
        <v>25</v>
      </c>
      <c r="C274" s="4" t="str">
        <f>VLOOKUP(Taulukko1[[#This Row],[Rivivalinta]],Sheet1!$C$1:$E$42,2,FALSE)</f>
        <v>Derivat</v>
      </c>
      <c r="D274" s="4" t="str">
        <f>VLOOKUP(Taulukko1[[#This Row],[Rivivalinta]],Sheet1!$C$1:$E$42,3,FALSE)</f>
        <v>Derivatives</v>
      </c>
      <c r="E274" s="1" t="s">
        <v>50</v>
      </c>
      <c r="F274" s="2">
        <v>42004</v>
      </c>
      <c r="G274" s="6"/>
    </row>
    <row r="275" spans="1:7" x14ac:dyDescent="0.2">
      <c r="A275" s="5">
        <v>23</v>
      </c>
      <c r="B275" s="4" t="s">
        <v>26</v>
      </c>
      <c r="C275" s="4" t="str">
        <f>VLOOKUP(Taulukko1[[#This Row],[Rivivalinta]],Sheet1!$C$1:$E$42,2,FALSE)</f>
        <v>Eget kapital</v>
      </c>
      <c r="D275" s="4" t="str">
        <f>VLOOKUP(Taulukko1[[#This Row],[Rivivalinta]],Sheet1!$C$1:$E$42,3,FALSE)</f>
        <v>Total equity</v>
      </c>
      <c r="E275" s="1" t="s">
        <v>50</v>
      </c>
      <c r="F275" s="2">
        <v>42004</v>
      </c>
      <c r="G275" s="6">
        <v>137373</v>
      </c>
    </row>
    <row r="276" spans="1:7" x14ac:dyDescent="0.2">
      <c r="A276" s="5">
        <v>21</v>
      </c>
      <c r="B276" s="4" t="s">
        <v>27</v>
      </c>
      <c r="C276" s="4" t="str">
        <f>VLOOKUP(Taulukko1[[#This Row],[Rivivalinta]],Sheet1!$C$1:$E$42,2,FALSE)</f>
        <v>Övriga skulder</v>
      </c>
      <c r="D276" s="4" t="str">
        <f>VLOOKUP(Taulukko1[[#This Row],[Rivivalinta]],Sheet1!$C$1:$E$42,3,FALSE)</f>
        <v>Other liabilities</v>
      </c>
      <c r="E276" s="1" t="s">
        <v>50</v>
      </c>
      <c r="F276" s="2">
        <v>42004</v>
      </c>
      <c r="G276" s="6">
        <v>67178</v>
      </c>
    </row>
    <row r="277" spans="1:7" x14ac:dyDescent="0.2">
      <c r="A277" s="5">
        <v>24</v>
      </c>
      <c r="B277" s="4" t="s">
        <v>28</v>
      </c>
      <c r="C277" s="4" t="str">
        <f>VLOOKUP(Taulukko1[[#This Row],[Rivivalinta]],Sheet1!$C$1:$E$42,2,FALSE)</f>
        <v>SUMMA EGET KAPITAL OCH SKULDER</v>
      </c>
      <c r="D277" s="4" t="str">
        <f>VLOOKUP(Taulukko1[[#This Row],[Rivivalinta]],Sheet1!$C$1:$E$42,3,FALSE)</f>
        <v>TOTAL EQUITY AND LIABILITIES</v>
      </c>
      <c r="E277" s="1" t="s">
        <v>50</v>
      </c>
      <c r="F277" s="2">
        <v>42004</v>
      </c>
      <c r="G277" s="6">
        <v>1115497</v>
      </c>
    </row>
    <row r="278" spans="1:7" x14ac:dyDescent="0.2">
      <c r="A278" s="5">
        <v>25</v>
      </c>
      <c r="B278" s="4" t="s">
        <v>29</v>
      </c>
      <c r="C278" s="4" t="str">
        <f>VLOOKUP(Taulukko1[[#This Row],[Rivivalinta]],Sheet1!$C$1:$E$42,2,FALSE)</f>
        <v>Exponering utanför balansräkningen</v>
      </c>
      <c r="D278" s="4" t="str">
        <f>VLOOKUP(Taulukko1[[#This Row],[Rivivalinta]],Sheet1!$C$1:$E$42,3,FALSE)</f>
        <v>Off balance sheet exposures</v>
      </c>
      <c r="E278" s="1" t="s">
        <v>50</v>
      </c>
      <c r="F278" s="2">
        <v>42004</v>
      </c>
      <c r="G278" s="6">
        <v>1854488</v>
      </c>
    </row>
    <row r="279" spans="1:7" x14ac:dyDescent="0.2">
      <c r="A279" s="5">
        <v>28</v>
      </c>
      <c r="B279" s="4" t="s">
        <v>30</v>
      </c>
      <c r="C279" s="4" t="str">
        <f>VLOOKUP(Taulukko1[[#This Row],[Rivivalinta]],Sheet1!$C$1:$E$42,2,FALSE)</f>
        <v>Kostnader/intäkter, %</v>
      </c>
      <c r="D279" s="4" t="str">
        <f>VLOOKUP(Taulukko1[[#This Row],[Rivivalinta]],Sheet1!$C$1:$E$42,3,FALSE)</f>
        <v>Cost/income ratio, %</v>
      </c>
      <c r="E279" s="1" t="s">
        <v>50</v>
      </c>
      <c r="F279" s="2">
        <v>42004</v>
      </c>
      <c r="G279" s="7">
        <v>0.2024089084160291</v>
      </c>
    </row>
    <row r="280" spans="1:7" x14ac:dyDescent="0.2">
      <c r="A280" s="5">
        <v>29</v>
      </c>
      <c r="B280" s="4" t="s">
        <v>31</v>
      </c>
      <c r="C280" s="4" t="str">
        <f>VLOOKUP(Taulukko1[[#This Row],[Rivivalinta]],Sheet1!$C$1:$E$42,2,FALSE)</f>
        <v>Nödlidande exponeringar/Exponeringar, %</v>
      </c>
      <c r="D280" s="4" t="str">
        <f>VLOOKUP(Taulukko1[[#This Row],[Rivivalinta]],Sheet1!$C$1:$E$42,3,FALSE)</f>
        <v>Non-performing exposures/Exposures, %</v>
      </c>
      <c r="E280" s="1" t="s">
        <v>50</v>
      </c>
      <c r="F280" s="2">
        <v>42004</v>
      </c>
      <c r="G280" s="7">
        <v>9.8923626598903351E-3</v>
      </c>
    </row>
    <row r="281" spans="1:7" x14ac:dyDescent="0.2">
      <c r="A281" s="5">
        <v>30</v>
      </c>
      <c r="B281" s="4" t="s">
        <v>32</v>
      </c>
      <c r="C281" s="4" t="str">
        <f>VLOOKUP(Taulukko1[[#This Row],[Rivivalinta]],Sheet1!$C$1:$E$42,2,FALSE)</f>
        <v>Upplupna avsättningar på nödlidande exponeringar/Nödlidande Exponeringar, %</v>
      </c>
      <c r="D281" s="4" t="str">
        <f>VLOOKUP(Taulukko1[[#This Row],[Rivivalinta]],Sheet1!$C$1:$E$42,3,FALSE)</f>
        <v>Accumulated impairments on non-performing exposures/Non-performing exposures, %</v>
      </c>
      <c r="E281" s="1" t="s">
        <v>50</v>
      </c>
      <c r="F281" s="2">
        <v>42004</v>
      </c>
      <c r="G281" s="7">
        <v>0.12725450901803606</v>
      </c>
    </row>
    <row r="282" spans="1:7" x14ac:dyDescent="0.2">
      <c r="A282" s="5">
        <v>31</v>
      </c>
      <c r="B282" s="4" t="s">
        <v>34</v>
      </c>
      <c r="C282" s="4" t="str">
        <f>VLOOKUP(Taulukko1[[#This Row],[Rivivalinta]],Sheet1!$C$1:$E$42,2,FALSE)</f>
        <v>Kapitalbas</v>
      </c>
      <c r="D282" s="4" t="str">
        <f>VLOOKUP(Taulukko1[[#This Row],[Rivivalinta]],Sheet1!$C$1:$E$42,3,FALSE)</f>
        <v>Own funds</v>
      </c>
      <c r="E282" s="1" t="s">
        <v>50</v>
      </c>
      <c r="F282" s="2">
        <v>42004</v>
      </c>
      <c r="G282" s="6">
        <v>190068.05763</v>
      </c>
    </row>
    <row r="283" spans="1:7" x14ac:dyDescent="0.2">
      <c r="A283" s="5">
        <v>32</v>
      </c>
      <c r="B283" s="4" t="s">
        <v>35</v>
      </c>
      <c r="C283" s="4" t="str">
        <f>VLOOKUP(Taulukko1[[#This Row],[Rivivalinta]],Sheet1!$C$1:$E$42,2,FALSE)</f>
        <v>Kärnprimärkapital (CET 1)</v>
      </c>
      <c r="D283" s="4" t="str">
        <f>VLOOKUP(Taulukko1[[#This Row],[Rivivalinta]],Sheet1!$C$1:$E$42,3,FALSE)</f>
        <v>Common equity tier 1 capital (CET1)</v>
      </c>
      <c r="E283" s="1" t="s">
        <v>50</v>
      </c>
      <c r="F283" s="2">
        <v>42004</v>
      </c>
      <c r="G283" s="6">
        <v>162101.99262999999</v>
      </c>
    </row>
    <row r="284" spans="1:7" x14ac:dyDescent="0.2">
      <c r="A284" s="5">
        <v>33</v>
      </c>
      <c r="B284" s="4" t="s">
        <v>36</v>
      </c>
      <c r="C284" s="4" t="str">
        <f>VLOOKUP(Taulukko1[[#This Row],[Rivivalinta]],Sheet1!$C$1:$E$42,2,FALSE)</f>
        <v>Övrigt primärkapital (AT 1)</v>
      </c>
      <c r="D284" s="4" t="str">
        <f>VLOOKUP(Taulukko1[[#This Row],[Rivivalinta]],Sheet1!$C$1:$E$42,3,FALSE)</f>
        <v>Additional tier 1 capital (AT 1)</v>
      </c>
      <c r="E284" s="1" t="s">
        <v>50</v>
      </c>
      <c r="F284" s="2">
        <v>42004</v>
      </c>
      <c r="G284" s="6"/>
    </row>
    <row r="285" spans="1:7" x14ac:dyDescent="0.2">
      <c r="A285" s="5">
        <v>34</v>
      </c>
      <c r="B285" s="4" t="s">
        <v>37</v>
      </c>
      <c r="C285" s="4" t="str">
        <f>VLOOKUP(Taulukko1[[#This Row],[Rivivalinta]],Sheet1!$C$1:$E$42,2,FALSE)</f>
        <v>Supplementärkapital (T2)</v>
      </c>
      <c r="D285" s="4" t="str">
        <f>VLOOKUP(Taulukko1[[#This Row],[Rivivalinta]],Sheet1!$C$1:$E$42,3,FALSE)</f>
        <v>Tier 2 capital (T2)</v>
      </c>
      <c r="E285" s="1" t="s">
        <v>50</v>
      </c>
      <c r="F285" s="2">
        <v>42004</v>
      </c>
      <c r="G285" s="6">
        <v>27966.064999999999</v>
      </c>
    </row>
    <row r="286" spans="1:7" x14ac:dyDescent="0.2">
      <c r="A286" s="5">
        <v>35</v>
      </c>
      <c r="B286" s="4" t="s">
        <v>38</v>
      </c>
      <c r="C286" s="4" t="str">
        <f>VLOOKUP(Taulukko1[[#This Row],[Rivivalinta]],Sheet1!$C$1:$E$42,2,FALSE)</f>
        <v>Summa kapitalrelationer, %</v>
      </c>
      <c r="D286" s="4" t="str">
        <f>VLOOKUP(Taulukko1[[#This Row],[Rivivalinta]],Sheet1!$C$1:$E$42,3,FALSE)</f>
        <v>Own funds ratio, %</v>
      </c>
      <c r="E286" s="1" t="s">
        <v>50</v>
      </c>
      <c r="F286" s="2">
        <v>42004</v>
      </c>
      <c r="G286" s="7">
        <v>0.2154077248946262</v>
      </c>
    </row>
    <row r="287" spans="1:7" x14ac:dyDescent="0.2">
      <c r="A287" s="5">
        <v>36</v>
      </c>
      <c r="B287" s="4" t="s">
        <v>39</v>
      </c>
      <c r="C287" s="4" t="str">
        <f>VLOOKUP(Taulukko1[[#This Row],[Rivivalinta]],Sheet1!$C$1:$E$42,2,FALSE)</f>
        <v>Primärkapitalrelation, %</v>
      </c>
      <c r="D287" s="4" t="str">
        <f>VLOOKUP(Taulukko1[[#This Row],[Rivivalinta]],Sheet1!$C$1:$E$42,3,FALSE)</f>
        <v>Tier 1 ratio, %</v>
      </c>
      <c r="E287" s="1" t="s">
        <v>50</v>
      </c>
      <c r="F287" s="2">
        <v>42004</v>
      </c>
      <c r="G287" s="7">
        <v>0.18371325444535067</v>
      </c>
    </row>
    <row r="288" spans="1:7" x14ac:dyDescent="0.2">
      <c r="A288" s="5">
        <v>37</v>
      </c>
      <c r="B288" s="4" t="s">
        <v>40</v>
      </c>
      <c r="C288" s="4" t="str">
        <f>VLOOKUP(Taulukko1[[#This Row],[Rivivalinta]],Sheet1!$C$1:$E$42,2,FALSE)</f>
        <v>Kärnprimärkapitalrelation, %</v>
      </c>
      <c r="D288" s="4" t="str">
        <f>VLOOKUP(Taulukko1[[#This Row],[Rivivalinta]],Sheet1!$C$1:$E$42,3,FALSE)</f>
        <v>CET 1 ratio, %</v>
      </c>
      <c r="E288" s="1" t="s">
        <v>50</v>
      </c>
      <c r="F288" s="2">
        <v>42004</v>
      </c>
      <c r="G288" s="7">
        <v>0.18371325444535067</v>
      </c>
    </row>
    <row r="289" spans="1:7" x14ac:dyDescent="0.2">
      <c r="A289" s="5">
        <v>38</v>
      </c>
      <c r="B289" s="4" t="s">
        <v>41</v>
      </c>
      <c r="C289" s="4" t="str">
        <f>VLOOKUP(Taulukko1[[#This Row],[Rivivalinta]],Sheet1!$C$1:$E$42,2,FALSE)</f>
        <v>Summa exponeringsbelopp (RWA)</v>
      </c>
      <c r="D289" s="4" t="str">
        <f>VLOOKUP(Taulukko1[[#This Row],[Rivivalinta]],Sheet1!$C$1:$E$42,3,FALSE)</f>
        <v>Total risk weighted assets (RWA)</v>
      </c>
      <c r="E289" s="1" t="s">
        <v>50</v>
      </c>
      <c r="F289" s="2">
        <v>42004</v>
      </c>
      <c r="G289" s="6">
        <v>882364.16648000001</v>
      </c>
    </row>
    <row r="290" spans="1:7" x14ac:dyDescent="0.2">
      <c r="A290" s="5">
        <v>39</v>
      </c>
      <c r="B290" s="4" t="s">
        <v>42</v>
      </c>
      <c r="C290" s="4" t="str">
        <f>VLOOKUP(Taulukko1[[#This Row],[Rivivalinta]],Sheet1!$C$1:$E$42,2,FALSE)</f>
        <v>Exponeringsbelopp för kredit-, motpart- och utspädningsrisker</v>
      </c>
      <c r="D290" s="4" t="str">
        <f>VLOOKUP(Taulukko1[[#This Row],[Rivivalinta]],Sheet1!$C$1:$E$42,3,FALSE)</f>
        <v>Credit and counterparty risks</v>
      </c>
      <c r="E290" s="1" t="s">
        <v>50</v>
      </c>
      <c r="F290" s="2">
        <v>42004</v>
      </c>
      <c r="G290" s="6">
        <v>784566.28203999996</v>
      </c>
    </row>
    <row r="291" spans="1:7" x14ac:dyDescent="0.2">
      <c r="A291" s="5">
        <v>40</v>
      </c>
      <c r="B291" s="4" t="s">
        <v>43</v>
      </c>
      <c r="C291" s="4" t="str">
        <f>VLOOKUP(Taulukko1[[#This Row],[Rivivalinta]],Sheet1!$C$1:$E$42,2,FALSE)</f>
        <v>Exponeringsbelopp för positions-, valutakurs- och råvarurisker</v>
      </c>
      <c r="D291" s="4" t="str">
        <f>VLOOKUP(Taulukko1[[#This Row],[Rivivalinta]],Sheet1!$C$1:$E$42,3,FALSE)</f>
        <v>Position, currency and commodity risks</v>
      </c>
      <c r="E291" s="1" t="s">
        <v>50</v>
      </c>
      <c r="F291" s="2">
        <v>42004</v>
      </c>
      <c r="G291" s="6"/>
    </row>
    <row r="292" spans="1:7" x14ac:dyDescent="0.2">
      <c r="A292" s="5">
        <v>41</v>
      </c>
      <c r="B292" s="4" t="s">
        <v>44</v>
      </c>
      <c r="C292" s="4" t="str">
        <f>VLOOKUP(Taulukko1[[#This Row],[Rivivalinta]],Sheet1!$C$1:$E$42,2,FALSE)</f>
        <v>Exponeringsbelopp för operativ risk</v>
      </c>
      <c r="D292" s="4" t="str">
        <f>VLOOKUP(Taulukko1[[#This Row],[Rivivalinta]],Sheet1!$C$1:$E$42,3,FALSE)</f>
        <v>Operational risks</v>
      </c>
      <c r="E292" s="1" t="s">
        <v>50</v>
      </c>
      <c r="F292" s="2">
        <v>42004</v>
      </c>
      <c r="G292" s="6">
        <v>97797.884439999994</v>
      </c>
    </row>
    <row r="293" spans="1:7" x14ac:dyDescent="0.2">
      <c r="A293" s="5">
        <v>42</v>
      </c>
      <c r="B293" s="4" t="s">
        <v>45</v>
      </c>
      <c r="C293" s="4" t="str">
        <f>VLOOKUP(Taulukko1[[#This Row],[Rivivalinta]],Sheet1!$C$1:$E$42,2,FALSE)</f>
        <v>Övriga riskexponeringar</v>
      </c>
      <c r="D293" s="4" t="str">
        <f>VLOOKUP(Taulukko1[[#This Row],[Rivivalinta]],Sheet1!$C$1:$E$42,3,FALSE)</f>
        <v>Other risks</v>
      </c>
      <c r="E293" s="1" t="s">
        <v>50</v>
      </c>
      <c r="F293" s="2">
        <v>42004</v>
      </c>
      <c r="G293" s="6"/>
    </row>
    <row r="294" spans="1:7" x14ac:dyDescent="0.2">
      <c r="A294" s="5">
        <v>27</v>
      </c>
      <c r="B294" s="4" t="s">
        <v>52</v>
      </c>
      <c r="C294" s="4" t="str">
        <f>VLOOKUP(Taulukko1[[#This Row],[Rivivalinta]],Sheet1!$C$1:$E$42,2,FALSE)</f>
        <v>Avkastning på total tillgångar (ROA), %</v>
      </c>
      <c r="D294" s="4" t="str">
        <f>VLOOKUP(Taulukko1[[#This Row],[Rivivalinta]],Sheet1!$C$1:$E$42,3,FALSE)</f>
        <v>Return on total assets (ROA), %</v>
      </c>
      <c r="E294" s="1" t="s">
        <v>50</v>
      </c>
      <c r="F294" s="2">
        <v>42004</v>
      </c>
      <c r="G294" s="7">
        <v>5.9957131215951275E-2</v>
      </c>
    </row>
    <row r="295" spans="1:7" x14ac:dyDescent="0.2">
      <c r="A295" s="5">
        <v>26</v>
      </c>
      <c r="B295" s="4" t="s">
        <v>53</v>
      </c>
      <c r="C295" s="4" t="str">
        <f>VLOOKUP(Taulukko1[[#This Row],[Rivivalinta]],Sheet1!$C$1:$E$42,2,FALSE)</f>
        <v>Avkastning på eget kapital (ROE), %</v>
      </c>
      <c r="D295" s="4" t="str">
        <f>VLOOKUP(Taulukko1[[#This Row],[Rivivalinta]],Sheet1!$C$1:$E$42,3,FALSE)</f>
        <v>Return on equity (ROE), %</v>
      </c>
      <c r="E295" s="1" t="s">
        <v>50</v>
      </c>
      <c r="F295" s="2">
        <v>42004</v>
      </c>
      <c r="G295" s="7">
        <v>0.48686423096241621</v>
      </c>
    </row>
    <row r="296" spans="1:7" x14ac:dyDescent="0.2">
      <c r="A296" s="5">
        <v>1</v>
      </c>
      <c r="B296" s="4" t="s">
        <v>5</v>
      </c>
      <c r="C296" s="4" t="str">
        <f>VLOOKUP(Taulukko1[[#This Row],[Rivivalinta]],Sheet1!$C$1:$E$42,2,FALSE)</f>
        <v>Räntenetto</v>
      </c>
      <c r="D296" s="4" t="str">
        <f>VLOOKUP(Taulukko1[[#This Row],[Rivivalinta]],Sheet1!$C$1:$E$42,3,FALSE)</f>
        <v>Net interest margin</v>
      </c>
      <c r="E296" s="1" t="s">
        <v>51</v>
      </c>
      <c r="F296" s="2">
        <v>42004</v>
      </c>
      <c r="G296" s="6">
        <v>4109.3</v>
      </c>
    </row>
    <row r="297" spans="1:7" x14ac:dyDescent="0.2">
      <c r="A297" s="5">
        <v>2</v>
      </c>
      <c r="B297" s="4" t="s">
        <v>6</v>
      </c>
      <c r="C297" s="4" t="str">
        <f>VLOOKUP(Taulukko1[[#This Row],[Rivivalinta]],Sheet1!$C$1:$E$42,2,FALSE)</f>
        <v>Netto, avgifts- och provisionsintäkter</v>
      </c>
      <c r="D297" s="4" t="str">
        <f>VLOOKUP(Taulukko1[[#This Row],[Rivivalinta]],Sheet1!$C$1:$E$42,3,FALSE)</f>
        <v>Net fee and commission income</v>
      </c>
      <c r="E297" s="1" t="s">
        <v>51</v>
      </c>
      <c r="F297" s="2">
        <v>42004</v>
      </c>
      <c r="G297" s="6">
        <v>720</v>
      </c>
    </row>
    <row r="298" spans="1:7" x14ac:dyDescent="0.2">
      <c r="A298" s="5">
        <v>3</v>
      </c>
      <c r="B298" s="4" t="s">
        <v>7</v>
      </c>
      <c r="C298" s="4" t="str">
        <f>VLOOKUP(Taulukko1[[#This Row],[Rivivalinta]],Sheet1!$C$1:$E$42,2,FALSE)</f>
        <v>Avgifts- och provisionsintäkter</v>
      </c>
      <c r="D298" s="4" t="str">
        <f>VLOOKUP(Taulukko1[[#This Row],[Rivivalinta]],Sheet1!$C$1:$E$42,3,FALSE)</f>
        <v>Fee and commission income</v>
      </c>
      <c r="E298" s="1" t="s">
        <v>51</v>
      </c>
      <c r="F298" s="2">
        <v>42004</v>
      </c>
      <c r="G298" s="6">
        <v>765</v>
      </c>
    </row>
    <row r="299" spans="1:7" x14ac:dyDescent="0.2">
      <c r="A299" s="5">
        <v>4</v>
      </c>
      <c r="B299" s="4" t="s">
        <v>8</v>
      </c>
      <c r="C299" s="4" t="str">
        <f>VLOOKUP(Taulukko1[[#This Row],[Rivivalinta]],Sheet1!$C$1:$E$42,2,FALSE)</f>
        <v>Avgifts- och provisionskostnader</v>
      </c>
      <c r="D299" s="4" t="str">
        <f>VLOOKUP(Taulukko1[[#This Row],[Rivivalinta]],Sheet1!$C$1:$E$42,3,FALSE)</f>
        <v>Fee and commission expenses</v>
      </c>
      <c r="E299" s="1" t="s">
        <v>51</v>
      </c>
      <c r="F299" s="2">
        <v>42004</v>
      </c>
      <c r="G299" s="6">
        <v>45</v>
      </c>
    </row>
    <row r="300" spans="1:7" x14ac:dyDescent="0.2">
      <c r="A300" s="5">
        <v>5</v>
      </c>
      <c r="B300" s="4" t="s">
        <v>9</v>
      </c>
      <c r="C300" s="4" t="str">
        <f>VLOOKUP(Taulukko1[[#This Row],[Rivivalinta]],Sheet1!$C$1:$E$42,2,FALSE)</f>
        <v>Nettointäkter från handel och investeringar</v>
      </c>
      <c r="D300" s="4" t="str">
        <f>VLOOKUP(Taulukko1[[#This Row],[Rivivalinta]],Sheet1!$C$1:$E$42,3,FALSE)</f>
        <v>Net trading and investing income</v>
      </c>
      <c r="E300" s="1" t="s">
        <v>51</v>
      </c>
      <c r="F300" s="2">
        <v>42004</v>
      </c>
      <c r="G300" s="6">
        <v>-102</v>
      </c>
    </row>
    <row r="301" spans="1:7" x14ac:dyDescent="0.2">
      <c r="A301" s="5">
        <v>6</v>
      </c>
      <c r="B301" s="4" t="s">
        <v>10</v>
      </c>
      <c r="C301" s="4" t="str">
        <f>VLOOKUP(Taulukko1[[#This Row],[Rivivalinta]],Sheet1!$C$1:$E$42,2,FALSE)</f>
        <v>Övriga intäkter</v>
      </c>
      <c r="D301" s="4" t="str">
        <f>VLOOKUP(Taulukko1[[#This Row],[Rivivalinta]],Sheet1!$C$1:$E$42,3,FALSE)</f>
        <v>Other income</v>
      </c>
      <c r="E301" s="1" t="s">
        <v>51</v>
      </c>
      <c r="F301" s="2">
        <v>42004</v>
      </c>
      <c r="G301" s="6">
        <v>8911.2999999999993</v>
      </c>
    </row>
    <row r="302" spans="1:7" x14ac:dyDescent="0.2">
      <c r="A302" s="5">
        <v>7</v>
      </c>
      <c r="B302" s="4" t="s">
        <v>11</v>
      </c>
      <c r="C302" s="4" t="str">
        <f>VLOOKUP(Taulukko1[[#This Row],[Rivivalinta]],Sheet1!$C$1:$E$42,2,FALSE)</f>
        <v>Totala inkomster</v>
      </c>
      <c r="D302" s="4" t="str">
        <f>VLOOKUP(Taulukko1[[#This Row],[Rivivalinta]],Sheet1!$C$1:$E$42,3,FALSE)</f>
        <v>Total income</v>
      </c>
      <c r="E302" s="1" t="s">
        <v>51</v>
      </c>
      <c r="F302" s="2">
        <v>42004</v>
      </c>
      <c r="G302" s="6">
        <v>13638.6</v>
      </c>
    </row>
    <row r="303" spans="1:7" x14ac:dyDescent="0.2">
      <c r="A303" s="5">
        <v>8</v>
      </c>
      <c r="B303" s="4" t="s">
        <v>12</v>
      </c>
      <c r="C303" s="4" t="str">
        <f>VLOOKUP(Taulukko1[[#This Row],[Rivivalinta]],Sheet1!$C$1:$E$42,2,FALSE)</f>
        <v>Totala kostnader</v>
      </c>
      <c r="D303" s="4" t="str">
        <f>VLOOKUP(Taulukko1[[#This Row],[Rivivalinta]],Sheet1!$C$1:$E$42,3,FALSE)</f>
        <v>Total expenses</v>
      </c>
      <c r="E303" s="1" t="s">
        <v>51</v>
      </c>
      <c r="F303" s="2">
        <v>42004</v>
      </c>
      <c r="G303" s="6">
        <v>9442.1</v>
      </c>
    </row>
    <row r="304" spans="1:7" x14ac:dyDescent="0.2">
      <c r="A304" s="5">
        <v>9</v>
      </c>
      <c r="B304" s="4" t="s">
        <v>13</v>
      </c>
      <c r="C304" s="4" t="str">
        <f>VLOOKUP(Taulukko1[[#This Row],[Rivivalinta]],Sheet1!$C$1:$E$42,2,FALSE)</f>
        <v>Nedskrivningar av lån och fordringar</v>
      </c>
      <c r="D304" s="4" t="str">
        <f>VLOOKUP(Taulukko1[[#This Row],[Rivivalinta]],Sheet1!$C$1:$E$42,3,FALSE)</f>
        <v>Impairments on loans and receivables</v>
      </c>
      <c r="E304" s="1" t="s">
        <v>51</v>
      </c>
      <c r="F304" s="2">
        <v>42004</v>
      </c>
      <c r="G304" s="6">
        <v>31.1</v>
      </c>
    </row>
    <row r="305" spans="1:7" x14ac:dyDescent="0.2">
      <c r="A305" s="5">
        <v>10</v>
      </c>
      <c r="B305" s="4" t="s">
        <v>14</v>
      </c>
      <c r="C305" s="4" t="str">
        <f>VLOOKUP(Taulukko1[[#This Row],[Rivivalinta]],Sheet1!$C$1:$E$42,2,FALSE)</f>
        <v>Rörelsevinst/-förlust</v>
      </c>
      <c r="D305" s="4" t="str">
        <f>VLOOKUP(Taulukko1[[#This Row],[Rivivalinta]],Sheet1!$C$1:$E$42,3,FALSE)</f>
        <v>Operatingprofit/-loss</v>
      </c>
      <c r="E305" s="1" t="s">
        <v>51</v>
      </c>
      <c r="F305" s="2">
        <v>42004</v>
      </c>
      <c r="G305" s="6">
        <v>4165.3999999999996</v>
      </c>
    </row>
    <row r="306" spans="1:7" x14ac:dyDescent="0.2">
      <c r="A306" s="5">
        <v>11</v>
      </c>
      <c r="B306" s="4" t="s">
        <v>15</v>
      </c>
      <c r="C306" s="4" t="str">
        <f>VLOOKUP(Taulukko1[[#This Row],[Rivivalinta]],Sheet1!$C$1:$E$42,2,FALSE)</f>
        <v>Kontanta medel och kassabehållning hos centralbanker</v>
      </c>
      <c r="D306" s="4" t="str">
        <f>VLOOKUP(Taulukko1[[#This Row],[Rivivalinta]],Sheet1!$C$1:$E$42,3,FALSE)</f>
        <v>Cash and cash balances at central banks</v>
      </c>
      <c r="E306" s="1" t="s">
        <v>51</v>
      </c>
      <c r="F306" s="2">
        <v>42004</v>
      </c>
      <c r="G306" s="6">
        <v>83171.5</v>
      </c>
    </row>
    <row r="307" spans="1:7" x14ac:dyDescent="0.2">
      <c r="A307" s="5">
        <v>12</v>
      </c>
      <c r="B307" s="4" t="s">
        <v>16</v>
      </c>
      <c r="C307" s="4" t="str">
        <f>VLOOKUP(Taulukko1[[#This Row],[Rivivalinta]],Sheet1!$C$1:$E$42,2,FALSE)</f>
        <v>Lån och förskott till kreditinstitut</v>
      </c>
      <c r="D307" s="4" t="str">
        <f>VLOOKUP(Taulukko1[[#This Row],[Rivivalinta]],Sheet1!$C$1:$E$42,3,FALSE)</f>
        <v>Loans and advances to credit institutions</v>
      </c>
      <c r="E307" s="1" t="s">
        <v>51</v>
      </c>
      <c r="F307" s="2">
        <v>42004</v>
      </c>
      <c r="G307" s="6"/>
    </row>
    <row r="308" spans="1:7" x14ac:dyDescent="0.2">
      <c r="A308" s="5">
        <v>13</v>
      </c>
      <c r="B308" s="4" t="s">
        <v>17</v>
      </c>
      <c r="C308" s="4" t="str">
        <f>VLOOKUP(Taulukko1[[#This Row],[Rivivalinta]],Sheet1!$C$1:$E$42,2,FALSE)</f>
        <v>Lån och förskott till allmänheten och offentliga samfund</v>
      </c>
      <c r="D308" s="4" t="str">
        <f>VLOOKUP(Taulukko1[[#This Row],[Rivivalinta]],Sheet1!$C$1:$E$42,3,FALSE)</f>
        <v>Loans and advances to the public and public sector entities</v>
      </c>
      <c r="E308" s="1" t="s">
        <v>51</v>
      </c>
      <c r="F308" s="2">
        <v>42004</v>
      </c>
      <c r="G308" s="6">
        <v>1206791.3</v>
      </c>
    </row>
    <row r="309" spans="1:7" x14ac:dyDescent="0.2">
      <c r="A309" s="5">
        <v>14</v>
      </c>
      <c r="B309" s="4" t="s">
        <v>18</v>
      </c>
      <c r="C309" s="4" t="str">
        <f>VLOOKUP(Taulukko1[[#This Row],[Rivivalinta]],Sheet1!$C$1:$E$42,2,FALSE)</f>
        <v>Värdepapper</v>
      </c>
      <c r="D309" s="4" t="str">
        <f>VLOOKUP(Taulukko1[[#This Row],[Rivivalinta]],Sheet1!$C$1:$E$42,3,FALSE)</f>
        <v>Debt securities</v>
      </c>
      <c r="E309" s="1" t="s">
        <v>51</v>
      </c>
      <c r="F309" s="2">
        <v>42004</v>
      </c>
      <c r="G309" s="6">
        <v>116896.1</v>
      </c>
    </row>
    <row r="310" spans="1:7" x14ac:dyDescent="0.2">
      <c r="A310" s="5">
        <v>15</v>
      </c>
      <c r="B310" s="4" t="s">
        <v>19</v>
      </c>
      <c r="C310" s="4" t="str">
        <f>VLOOKUP(Taulukko1[[#This Row],[Rivivalinta]],Sheet1!$C$1:$E$42,2,FALSE)</f>
        <v xml:space="preserve">Derivat </v>
      </c>
      <c r="D310" s="4" t="str">
        <f>VLOOKUP(Taulukko1[[#This Row],[Rivivalinta]],Sheet1!$C$1:$E$42,3,FALSE)</f>
        <v xml:space="preserve">Derivatives </v>
      </c>
      <c r="E310" s="1" t="s">
        <v>51</v>
      </c>
      <c r="F310" s="2">
        <v>42004</v>
      </c>
      <c r="G310" s="6"/>
    </row>
    <row r="311" spans="1:7" x14ac:dyDescent="0.2">
      <c r="A311" s="5">
        <v>16</v>
      </c>
      <c r="B311" s="4" t="s">
        <v>20</v>
      </c>
      <c r="C311" s="4" t="str">
        <f>VLOOKUP(Taulukko1[[#This Row],[Rivivalinta]],Sheet1!$C$1:$E$42,2,FALSE)</f>
        <v>Övriga tillgångar</v>
      </c>
      <c r="D311" s="4" t="str">
        <f>VLOOKUP(Taulukko1[[#This Row],[Rivivalinta]],Sheet1!$C$1:$E$42,3,FALSE)</f>
        <v>Other assets</v>
      </c>
      <c r="E311" s="1" t="s">
        <v>51</v>
      </c>
      <c r="F311" s="2">
        <v>42004</v>
      </c>
      <c r="G311" s="6">
        <v>63238.5</v>
      </c>
    </row>
    <row r="312" spans="1:7" x14ac:dyDescent="0.2">
      <c r="A312" s="5">
        <v>17</v>
      </c>
      <c r="B312" s="4" t="s">
        <v>21</v>
      </c>
      <c r="C312" s="4" t="str">
        <f>VLOOKUP(Taulukko1[[#This Row],[Rivivalinta]],Sheet1!$C$1:$E$42,2,FALSE)</f>
        <v>SUMMA TILLGÅNGAR</v>
      </c>
      <c r="D312" s="4" t="str">
        <f>VLOOKUP(Taulukko1[[#This Row],[Rivivalinta]],Sheet1!$C$1:$E$42,3,FALSE)</f>
        <v>TOTAL ASSETS</v>
      </c>
      <c r="E312" s="1" t="s">
        <v>51</v>
      </c>
      <c r="F312" s="2">
        <v>42004</v>
      </c>
      <c r="G312" s="6">
        <v>1470097.4</v>
      </c>
    </row>
    <row r="313" spans="1:7" x14ac:dyDescent="0.2">
      <c r="A313" s="5">
        <v>18</v>
      </c>
      <c r="B313" s="4" t="s">
        <v>22</v>
      </c>
      <c r="C313" s="4" t="str">
        <f>VLOOKUP(Taulukko1[[#This Row],[Rivivalinta]],Sheet1!$C$1:$E$42,2,FALSE)</f>
        <v>Inlåning från kreditinstitut</v>
      </c>
      <c r="D313" s="4" t="str">
        <f>VLOOKUP(Taulukko1[[#This Row],[Rivivalinta]],Sheet1!$C$1:$E$42,3,FALSE)</f>
        <v>Deposits from credit institutions</v>
      </c>
      <c r="E313" s="1" t="s">
        <v>51</v>
      </c>
      <c r="F313" s="2">
        <v>42004</v>
      </c>
      <c r="G313" s="6"/>
    </row>
    <row r="314" spans="1:7" x14ac:dyDescent="0.2">
      <c r="A314" s="5">
        <v>19</v>
      </c>
      <c r="B314" s="4" t="s">
        <v>23</v>
      </c>
      <c r="C314" s="4" t="str">
        <f>VLOOKUP(Taulukko1[[#This Row],[Rivivalinta]],Sheet1!$C$1:$E$42,2,FALSE)</f>
        <v>Inlåning från allmänheten och offentliga samfund</v>
      </c>
      <c r="D314" s="4" t="str">
        <f>VLOOKUP(Taulukko1[[#This Row],[Rivivalinta]],Sheet1!$C$1:$E$42,3,FALSE)</f>
        <v>Deposits from the public and public sector entities</v>
      </c>
      <c r="E314" s="1" t="s">
        <v>51</v>
      </c>
      <c r="F314" s="2">
        <v>42004</v>
      </c>
      <c r="G314" s="6"/>
    </row>
    <row r="315" spans="1:7" x14ac:dyDescent="0.2">
      <c r="A315" s="5">
        <v>20</v>
      </c>
      <c r="B315" s="4" t="s">
        <v>24</v>
      </c>
      <c r="C315" s="4" t="str">
        <f>VLOOKUP(Taulukko1[[#This Row],[Rivivalinta]],Sheet1!$C$1:$E$42,2,FALSE)</f>
        <v>Emitterade skuldebrev</v>
      </c>
      <c r="D315" s="4" t="str">
        <f>VLOOKUP(Taulukko1[[#This Row],[Rivivalinta]],Sheet1!$C$1:$E$42,3,FALSE)</f>
        <v>Debt securities issued</v>
      </c>
      <c r="E315" s="1" t="s">
        <v>51</v>
      </c>
      <c r="F315" s="2">
        <v>42004</v>
      </c>
      <c r="G315" s="6">
        <v>648452.1</v>
      </c>
    </row>
    <row r="316" spans="1:7" x14ac:dyDescent="0.2">
      <c r="A316" s="5">
        <v>22</v>
      </c>
      <c r="B316" s="4" t="s">
        <v>25</v>
      </c>
      <c r="C316" s="4" t="str">
        <f>VLOOKUP(Taulukko1[[#This Row],[Rivivalinta]],Sheet1!$C$1:$E$42,2,FALSE)</f>
        <v>Derivat</v>
      </c>
      <c r="D316" s="4" t="str">
        <f>VLOOKUP(Taulukko1[[#This Row],[Rivivalinta]],Sheet1!$C$1:$E$42,3,FALSE)</f>
        <v>Derivatives</v>
      </c>
      <c r="E316" s="1" t="s">
        <v>51</v>
      </c>
      <c r="F316" s="2">
        <v>42004</v>
      </c>
      <c r="G316" s="6">
        <v>8484.2999999999993</v>
      </c>
    </row>
    <row r="317" spans="1:7" x14ac:dyDescent="0.2">
      <c r="A317" s="5">
        <v>23</v>
      </c>
      <c r="B317" s="4" t="s">
        <v>26</v>
      </c>
      <c r="C317" s="4" t="str">
        <f>VLOOKUP(Taulukko1[[#This Row],[Rivivalinta]],Sheet1!$C$1:$E$42,2,FALSE)</f>
        <v>Eget kapital</v>
      </c>
      <c r="D317" s="4" t="str">
        <f>VLOOKUP(Taulukko1[[#This Row],[Rivivalinta]],Sheet1!$C$1:$E$42,3,FALSE)</f>
        <v>Total equity</v>
      </c>
      <c r="E317" s="1" t="s">
        <v>51</v>
      </c>
      <c r="F317" s="2">
        <v>42004</v>
      </c>
      <c r="G317" s="6">
        <v>56370.3</v>
      </c>
    </row>
    <row r="318" spans="1:7" x14ac:dyDescent="0.2">
      <c r="A318" s="5">
        <v>21</v>
      </c>
      <c r="B318" s="4" t="s">
        <v>27</v>
      </c>
      <c r="C318" s="4" t="str">
        <f>VLOOKUP(Taulukko1[[#This Row],[Rivivalinta]],Sheet1!$C$1:$E$42,2,FALSE)</f>
        <v>Övriga skulder</v>
      </c>
      <c r="D318" s="4" t="str">
        <f>VLOOKUP(Taulukko1[[#This Row],[Rivivalinta]],Sheet1!$C$1:$E$42,3,FALSE)</f>
        <v>Other liabilities</v>
      </c>
      <c r="E318" s="1" t="s">
        <v>51</v>
      </c>
      <c r="F318" s="2">
        <v>42004</v>
      </c>
      <c r="G318" s="6">
        <v>756790.7</v>
      </c>
    </row>
    <row r="319" spans="1:7" x14ac:dyDescent="0.2">
      <c r="A319" s="5">
        <v>24</v>
      </c>
      <c r="B319" s="4" t="s">
        <v>28</v>
      </c>
      <c r="C319" s="4" t="str">
        <f>VLOOKUP(Taulukko1[[#This Row],[Rivivalinta]],Sheet1!$C$1:$E$42,2,FALSE)</f>
        <v>SUMMA EGET KAPITAL OCH SKULDER</v>
      </c>
      <c r="D319" s="4" t="str">
        <f>VLOOKUP(Taulukko1[[#This Row],[Rivivalinta]],Sheet1!$C$1:$E$42,3,FALSE)</f>
        <v>TOTAL EQUITY AND LIABILITIES</v>
      </c>
      <c r="E319" s="1" t="s">
        <v>51</v>
      </c>
      <c r="F319" s="2">
        <v>42004</v>
      </c>
      <c r="G319" s="6">
        <v>1470097.4</v>
      </c>
    </row>
    <row r="320" spans="1:7" x14ac:dyDescent="0.2">
      <c r="A320" s="5">
        <v>25</v>
      </c>
      <c r="B320" s="4" t="s">
        <v>29</v>
      </c>
      <c r="C320" s="4" t="str">
        <f>VLOOKUP(Taulukko1[[#This Row],[Rivivalinta]],Sheet1!$C$1:$E$42,2,FALSE)</f>
        <v>Exponering utanför balansräkningen</v>
      </c>
      <c r="D320" s="4" t="str">
        <f>VLOOKUP(Taulukko1[[#This Row],[Rivivalinta]],Sheet1!$C$1:$E$42,3,FALSE)</f>
        <v>Off balance sheet exposures</v>
      </c>
      <c r="E320" s="1" t="s">
        <v>51</v>
      </c>
      <c r="F320" s="2">
        <v>42004</v>
      </c>
      <c r="G320" s="6">
        <v>221622.1</v>
      </c>
    </row>
    <row r="321" spans="1:7" x14ac:dyDescent="0.2">
      <c r="A321" s="5">
        <v>28</v>
      </c>
      <c r="B321" s="4" t="s">
        <v>30</v>
      </c>
      <c r="C321" s="4" t="str">
        <f>VLOOKUP(Taulukko1[[#This Row],[Rivivalinta]],Sheet1!$C$1:$E$42,2,FALSE)</f>
        <v>Kostnader/intäkter, %</v>
      </c>
      <c r="D321" s="4" t="str">
        <f>VLOOKUP(Taulukko1[[#This Row],[Rivivalinta]],Sheet1!$C$1:$E$42,3,FALSE)</f>
        <v>Cost/income ratio, %</v>
      </c>
      <c r="E321" s="1" t="s">
        <v>51</v>
      </c>
      <c r="F321" s="2">
        <v>42004</v>
      </c>
      <c r="G321" s="7">
        <v>0.66847053246958443</v>
      </c>
    </row>
    <row r="322" spans="1:7" x14ac:dyDescent="0.2">
      <c r="A322" s="5">
        <v>29</v>
      </c>
      <c r="B322" s="4" t="s">
        <v>31</v>
      </c>
      <c r="C322" s="4" t="str">
        <f>VLOOKUP(Taulukko1[[#This Row],[Rivivalinta]],Sheet1!$C$1:$E$42,2,FALSE)</f>
        <v>Nödlidande exponeringar/Exponeringar, %</v>
      </c>
      <c r="D322" s="4" t="str">
        <f>VLOOKUP(Taulukko1[[#This Row],[Rivivalinta]],Sheet1!$C$1:$E$42,3,FALSE)</f>
        <v>Non-performing exposures/Exposures, %</v>
      </c>
      <c r="E322" s="1" t="s">
        <v>51</v>
      </c>
      <c r="F322" s="2">
        <v>42004</v>
      </c>
      <c r="G322" s="7">
        <v>2.251736707856548E-3</v>
      </c>
    </row>
    <row r="323" spans="1:7" x14ac:dyDescent="0.2">
      <c r="A323" s="5">
        <v>30</v>
      </c>
      <c r="B323" s="4" t="s">
        <v>32</v>
      </c>
      <c r="C323" s="4" t="str">
        <f>VLOOKUP(Taulukko1[[#This Row],[Rivivalinta]],Sheet1!$C$1:$E$42,2,FALSE)</f>
        <v>Upplupna avsättningar på nödlidande exponeringar/Nödlidande Exponeringar, %</v>
      </c>
      <c r="D323" s="4" t="str">
        <f>VLOOKUP(Taulukko1[[#This Row],[Rivivalinta]],Sheet1!$C$1:$E$42,3,FALSE)</f>
        <v>Accumulated impairments on non-performing exposures/Non-performing exposures, %</v>
      </c>
      <c r="E323" s="1" t="s">
        <v>51</v>
      </c>
      <c r="F323" s="2">
        <v>42004</v>
      </c>
      <c r="G323" s="7">
        <v>0.11147902869757174</v>
      </c>
    </row>
    <row r="324" spans="1:7" x14ac:dyDescent="0.2">
      <c r="A324" s="5">
        <v>31</v>
      </c>
      <c r="B324" s="4" t="s">
        <v>34</v>
      </c>
      <c r="C324" s="4" t="str">
        <f>VLOOKUP(Taulukko1[[#This Row],[Rivivalinta]],Sheet1!$C$1:$E$42,2,FALSE)</f>
        <v>Kapitalbas</v>
      </c>
      <c r="D324" s="4" t="str">
        <f>VLOOKUP(Taulukko1[[#This Row],[Rivivalinta]],Sheet1!$C$1:$E$42,3,FALSE)</f>
        <v>Own funds</v>
      </c>
      <c r="E324" s="1" t="s">
        <v>51</v>
      </c>
      <c r="F324" s="2">
        <v>42004</v>
      </c>
      <c r="G324" s="6">
        <v>84208.429080000002</v>
      </c>
    </row>
    <row r="325" spans="1:7" x14ac:dyDescent="0.2">
      <c r="A325" s="5">
        <v>32</v>
      </c>
      <c r="B325" s="4" t="s">
        <v>35</v>
      </c>
      <c r="C325" s="4" t="str">
        <f>VLOOKUP(Taulukko1[[#This Row],[Rivivalinta]],Sheet1!$C$1:$E$42,2,FALSE)</f>
        <v>Kärnprimärkapital (CET 1)</v>
      </c>
      <c r="D325" s="4" t="str">
        <f>VLOOKUP(Taulukko1[[#This Row],[Rivivalinta]],Sheet1!$C$1:$E$42,3,FALSE)</f>
        <v>Common equity tier 1 capital (CET1)</v>
      </c>
      <c r="E325" s="1" t="s">
        <v>51</v>
      </c>
      <c r="F325" s="2">
        <v>42004</v>
      </c>
      <c r="G325" s="6">
        <v>83400.486080000002</v>
      </c>
    </row>
    <row r="326" spans="1:7" x14ac:dyDescent="0.2">
      <c r="A326" s="5">
        <v>33</v>
      </c>
      <c r="B326" s="4" t="s">
        <v>36</v>
      </c>
      <c r="C326" s="4" t="str">
        <f>VLOOKUP(Taulukko1[[#This Row],[Rivivalinta]],Sheet1!$C$1:$E$42,2,FALSE)</f>
        <v>Övrigt primärkapital (AT 1)</v>
      </c>
      <c r="D326" s="4" t="str">
        <f>VLOOKUP(Taulukko1[[#This Row],[Rivivalinta]],Sheet1!$C$1:$E$42,3,FALSE)</f>
        <v>Additional tier 1 capital (AT 1)</v>
      </c>
      <c r="E326" s="1" t="s">
        <v>51</v>
      </c>
      <c r="F326" s="2">
        <v>42004</v>
      </c>
      <c r="G326" s="6"/>
    </row>
    <row r="327" spans="1:7" x14ac:dyDescent="0.2">
      <c r="A327" s="5">
        <v>34</v>
      </c>
      <c r="B327" s="4" t="s">
        <v>37</v>
      </c>
      <c r="C327" s="4" t="str">
        <f>VLOOKUP(Taulukko1[[#This Row],[Rivivalinta]],Sheet1!$C$1:$E$42,2,FALSE)</f>
        <v>Supplementärkapital (T2)</v>
      </c>
      <c r="D327" s="4" t="str">
        <f>VLOOKUP(Taulukko1[[#This Row],[Rivivalinta]],Sheet1!$C$1:$E$42,3,FALSE)</f>
        <v>Tier 2 capital (T2)</v>
      </c>
      <c r="E327" s="1" t="s">
        <v>51</v>
      </c>
      <c r="F327" s="2">
        <v>42004</v>
      </c>
      <c r="G327" s="6">
        <v>807.94299999999998</v>
      </c>
    </row>
    <row r="328" spans="1:7" x14ac:dyDescent="0.2">
      <c r="A328" s="5">
        <v>35</v>
      </c>
      <c r="B328" s="4" t="s">
        <v>38</v>
      </c>
      <c r="C328" s="4" t="str">
        <f>VLOOKUP(Taulukko1[[#This Row],[Rivivalinta]],Sheet1!$C$1:$E$42,2,FALSE)</f>
        <v>Summa kapitalrelationer, %</v>
      </c>
      <c r="D328" s="4" t="str">
        <f>VLOOKUP(Taulukko1[[#This Row],[Rivivalinta]],Sheet1!$C$1:$E$42,3,FALSE)</f>
        <v>Own funds ratio, %</v>
      </c>
      <c r="E328" s="1" t="s">
        <v>51</v>
      </c>
      <c r="F328" s="2">
        <v>42004</v>
      </c>
      <c r="G328" s="7">
        <v>0.1433157727496942</v>
      </c>
    </row>
    <row r="329" spans="1:7" x14ac:dyDescent="0.2">
      <c r="A329" s="5">
        <v>36</v>
      </c>
      <c r="B329" s="4" t="s">
        <v>39</v>
      </c>
      <c r="C329" s="4" t="str">
        <f>VLOOKUP(Taulukko1[[#This Row],[Rivivalinta]],Sheet1!$C$1:$E$42,2,FALSE)</f>
        <v>Primärkapitalrelation, %</v>
      </c>
      <c r="D329" s="4" t="str">
        <f>VLOOKUP(Taulukko1[[#This Row],[Rivivalinta]],Sheet1!$C$1:$E$42,3,FALSE)</f>
        <v>Tier 1 ratio, %</v>
      </c>
      <c r="E329" s="1" t="s">
        <v>51</v>
      </c>
      <c r="F329" s="2">
        <v>42004</v>
      </c>
      <c r="G329" s="7">
        <v>0.14194072067179944</v>
      </c>
    </row>
    <row r="330" spans="1:7" x14ac:dyDescent="0.2">
      <c r="A330" s="5">
        <v>37</v>
      </c>
      <c r="B330" s="4" t="s">
        <v>40</v>
      </c>
      <c r="C330" s="4" t="str">
        <f>VLOOKUP(Taulukko1[[#This Row],[Rivivalinta]],Sheet1!$C$1:$E$42,2,FALSE)</f>
        <v>Kärnprimärkapitalrelation, %</v>
      </c>
      <c r="D330" s="4" t="str">
        <f>VLOOKUP(Taulukko1[[#This Row],[Rivivalinta]],Sheet1!$C$1:$E$42,3,FALSE)</f>
        <v>CET 1 ratio, %</v>
      </c>
      <c r="E330" s="1" t="s">
        <v>51</v>
      </c>
      <c r="F330" s="2">
        <v>42004</v>
      </c>
      <c r="G330" s="7">
        <v>0.14194072067179944</v>
      </c>
    </row>
    <row r="331" spans="1:7" x14ac:dyDescent="0.2">
      <c r="A331" s="5">
        <v>38</v>
      </c>
      <c r="B331" s="4" t="s">
        <v>41</v>
      </c>
      <c r="C331" s="4" t="str">
        <f>VLOOKUP(Taulukko1[[#This Row],[Rivivalinta]],Sheet1!$C$1:$E$42,2,FALSE)</f>
        <v>Summa exponeringsbelopp (RWA)</v>
      </c>
      <c r="D331" s="4" t="str">
        <f>VLOOKUP(Taulukko1[[#This Row],[Rivivalinta]],Sheet1!$C$1:$E$42,3,FALSE)</f>
        <v>Total risk weighted assets (RWA)</v>
      </c>
      <c r="E331" s="1" t="s">
        <v>51</v>
      </c>
      <c r="F331" s="2">
        <v>42004</v>
      </c>
      <c r="G331" s="6">
        <v>587572.65487500001</v>
      </c>
    </row>
    <row r="332" spans="1:7" x14ac:dyDescent="0.2">
      <c r="A332" s="5">
        <v>39</v>
      </c>
      <c r="B332" s="4" t="s">
        <v>42</v>
      </c>
      <c r="C332" s="4" t="str">
        <f>VLOOKUP(Taulukko1[[#This Row],[Rivivalinta]],Sheet1!$C$1:$E$42,2,FALSE)</f>
        <v>Exponeringsbelopp för kredit-, motpart- och utspädningsrisker</v>
      </c>
      <c r="D332" s="4" t="str">
        <f>VLOOKUP(Taulukko1[[#This Row],[Rivivalinta]],Sheet1!$C$1:$E$42,3,FALSE)</f>
        <v>Credit and counterparty risks</v>
      </c>
      <c r="E332" s="1" t="s">
        <v>51</v>
      </c>
      <c r="F332" s="2">
        <v>42004</v>
      </c>
      <c r="G332" s="6">
        <v>566876.05799999996</v>
      </c>
    </row>
    <row r="333" spans="1:7" x14ac:dyDescent="0.2">
      <c r="A333" s="5">
        <v>40</v>
      </c>
      <c r="B333" s="4" t="s">
        <v>43</v>
      </c>
      <c r="C333" s="4" t="str">
        <f>VLOOKUP(Taulukko1[[#This Row],[Rivivalinta]],Sheet1!$C$1:$E$42,2,FALSE)</f>
        <v>Exponeringsbelopp för positions-, valutakurs- och råvarurisker</v>
      </c>
      <c r="D333" s="4" t="str">
        <f>VLOOKUP(Taulukko1[[#This Row],[Rivivalinta]],Sheet1!$C$1:$E$42,3,FALSE)</f>
        <v>Position, currency and commodity risks</v>
      </c>
      <c r="E333" s="1" t="s">
        <v>51</v>
      </c>
      <c r="F333" s="2">
        <v>42004</v>
      </c>
      <c r="G333" s="6"/>
    </row>
    <row r="334" spans="1:7" x14ac:dyDescent="0.2">
      <c r="A334" s="5">
        <v>41</v>
      </c>
      <c r="B334" s="4" t="s">
        <v>44</v>
      </c>
      <c r="C334" s="4" t="str">
        <f>VLOOKUP(Taulukko1[[#This Row],[Rivivalinta]],Sheet1!$C$1:$E$42,2,FALSE)</f>
        <v>Exponeringsbelopp för operativ risk</v>
      </c>
      <c r="D334" s="4" t="str">
        <f>VLOOKUP(Taulukko1[[#This Row],[Rivivalinta]],Sheet1!$C$1:$E$42,3,FALSE)</f>
        <v>Operational risks</v>
      </c>
      <c r="E334" s="1" t="s">
        <v>51</v>
      </c>
      <c r="F334" s="2">
        <v>42004</v>
      </c>
      <c r="G334" s="6">
        <v>20216.291874999999</v>
      </c>
    </row>
    <row r="335" spans="1:7" x14ac:dyDescent="0.2">
      <c r="A335" s="5">
        <v>42</v>
      </c>
      <c r="B335" s="4" t="s">
        <v>45</v>
      </c>
      <c r="C335" s="4" t="str">
        <f>VLOOKUP(Taulukko1[[#This Row],[Rivivalinta]],Sheet1!$C$1:$E$42,2,FALSE)</f>
        <v>Övriga riskexponeringar</v>
      </c>
      <c r="D335" s="4" t="str">
        <f>VLOOKUP(Taulukko1[[#This Row],[Rivivalinta]],Sheet1!$C$1:$E$42,3,FALSE)</f>
        <v>Other risks</v>
      </c>
      <c r="E335" s="1" t="s">
        <v>51</v>
      </c>
      <c r="F335" s="2">
        <v>42004</v>
      </c>
      <c r="G335" s="6">
        <v>480.30500000000001</v>
      </c>
    </row>
    <row r="336" spans="1:7" x14ac:dyDescent="0.2">
      <c r="A336" s="5">
        <v>27</v>
      </c>
      <c r="B336" s="4" t="s">
        <v>52</v>
      </c>
      <c r="C336" s="4" t="str">
        <f>VLOOKUP(Taulukko1[[#This Row],[Rivivalinta]],Sheet1!$C$1:$E$42,2,FALSE)</f>
        <v>Avkastning på total tillgångar (ROA), %</v>
      </c>
      <c r="D336" s="4" t="str">
        <f>VLOOKUP(Taulukko1[[#This Row],[Rivivalinta]],Sheet1!$C$1:$E$42,3,FALSE)</f>
        <v>Return on total assets (ROA), %</v>
      </c>
      <c r="E336" s="1" t="s">
        <v>51</v>
      </c>
      <c r="F336" s="2">
        <v>42004</v>
      </c>
      <c r="G336" s="7">
        <v>1.3414853410120949E-6</v>
      </c>
    </row>
    <row r="337" spans="1:7" x14ac:dyDescent="0.2">
      <c r="A337" s="5">
        <v>26</v>
      </c>
      <c r="B337" s="4" t="s">
        <v>53</v>
      </c>
      <c r="C337" s="4" t="str">
        <f>VLOOKUP(Taulukko1[[#This Row],[Rivivalinta]],Sheet1!$C$1:$E$42,2,FALSE)</f>
        <v>Avkastning på eget kapital (ROE), %</v>
      </c>
      <c r="D337" s="4" t="str">
        <f>VLOOKUP(Taulukko1[[#This Row],[Rivivalinta]],Sheet1!$C$1:$E$42,3,FALSE)</f>
        <v>Return on equity (ROE), %</v>
      </c>
      <c r="E337" s="1" t="s">
        <v>51</v>
      </c>
      <c r="F337" s="2">
        <v>42004</v>
      </c>
      <c r="G337" s="7">
        <v>3.2383157519773963E-5</v>
      </c>
    </row>
    <row r="338" spans="1:7" x14ac:dyDescent="0.2">
      <c r="A338" s="5">
        <v>26</v>
      </c>
      <c r="B338" s="4" t="s">
        <v>53</v>
      </c>
      <c r="C338" s="4" t="str">
        <f>VLOOKUP(Taulukko1[[#This Row],[Rivivalinta]],Sheet1!$C$1:$E$42,2,FALSE)</f>
        <v>Avkastning på eget kapital (ROE), %</v>
      </c>
      <c r="D338" s="4" t="str">
        <f>VLOOKUP(Taulukko1[[#This Row],[Rivivalinta]],Sheet1!$C$1:$E$42,3,FALSE)</f>
        <v>Return on equity (ROE), %</v>
      </c>
      <c r="E338" s="1" t="s">
        <v>4</v>
      </c>
      <c r="F338" s="2">
        <v>42369</v>
      </c>
      <c r="G338" s="7">
        <v>-1.0021988442696533E-2</v>
      </c>
    </row>
    <row r="339" spans="1:7" x14ac:dyDescent="0.2">
      <c r="A339" s="5">
        <v>27</v>
      </c>
      <c r="B339" s="4" t="s">
        <v>52</v>
      </c>
      <c r="C339" s="4" t="str">
        <f>VLOOKUP(Taulukko1[[#This Row],[Rivivalinta]],Sheet1!$C$1:$E$42,2,FALSE)</f>
        <v>Avkastning på total tillgångar (ROA), %</v>
      </c>
      <c r="D339" s="4" t="str">
        <f>VLOOKUP(Taulukko1[[#This Row],[Rivivalinta]],Sheet1!$C$1:$E$42,3,FALSE)</f>
        <v>Return on total assets (ROA), %</v>
      </c>
      <c r="E339" s="1" t="s">
        <v>4</v>
      </c>
      <c r="F339" s="2">
        <v>42369</v>
      </c>
      <c r="G339" s="7">
        <v>-8.5266093462325247E-4</v>
      </c>
    </row>
    <row r="340" spans="1:7" x14ac:dyDescent="0.2">
      <c r="A340" s="5">
        <v>1</v>
      </c>
      <c r="B340" s="4" t="s">
        <v>5</v>
      </c>
      <c r="C340" s="4" t="str">
        <f>VLOOKUP(Taulukko1[[#This Row],[Rivivalinta]],Sheet1!$C$1:$E$42,2,FALSE)</f>
        <v>Räntenetto</v>
      </c>
      <c r="D340" s="4" t="str">
        <f>VLOOKUP(Taulukko1[[#This Row],[Rivivalinta]],Sheet1!$C$1:$E$42,3,FALSE)</f>
        <v>Net interest margin</v>
      </c>
      <c r="E340" s="1" t="s">
        <v>4</v>
      </c>
      <c r="F340" s="2">
        <v>42369</v>
      </c>
      <c r="G340" s="6">
        <v>3047.8712999999971</v>
      </c>
    </row>
    <row r="341" spans="1:7" x14ac:dyDescent="0.2">
      <c r="A341" s="5">
        <v>2</v>
      </c>
      <c r="B341" s="4" t="s">
        <v>6</v>
      </c>
      <c r="C341" s="4" t="str">
        <f>VLOOKUP(Taulukko1[[#This Row],[Rivivalinta]],Sheet1!$C$1:$E$42,2,FALSE)</f>
        <v>Netto, avgifts- och provisionsintäkter</v>
      </c>
      <c r="D341" s="4" t="str">
        <f>VLOOKUP(Taulukko1[[#This Row],[Rivivalinta]],Sheet1!$C$1:$E$42,3,FALSE)</f>
        <v>Net fee and commission income</v>
      </c>
      <c r="E341" s="1" t="s">
        <v>4</v>
      </c>
      <c r="F341" s="2">
        <v>42369</v>
      </c>
      <c r="G341" s="6">
        <v>-2771.9351799999999</v>
      </c>
    </row>
    <row r="342" spans="1:7" x14ac:dyDescent="0.2">
      <c r="A342" s="5">
        <v>3</v>
      </c>
      <c r="B342" s="4" t="s">
        <v>7</v>
      </c>
      <c r="C342" s="4" t="str">
        <f>VLOOKUP(Taulukko1[[#This Row],[Rivivalinta]],Sheet1!$C$1:$E$42,2,FALSE)</f>
        <v>Avgifts- och provisionsintäkter</v>
      </c>
      <c r="D342" s="4" t="str">
        <f>VLOOKUP(Taulukko1[[#This Row],[Rivivalinta]],Sheet1!$C$1:$E$42,3,FALSE)</f>
        <v>Fee and commission income</v>
      </c>
      <c r="E342" s="1" t="s">
        <v>4</v>
      </c>
      <c r="F342" s="2">
        <v>42369</v>
      </c>
      <c r="G342" s="6">
        <v>1872.6637700000001</v>
      </c>
    </row>
    <row r="343" spans="1:7" x14ac:dyDescent="0.2">
      <c r="A343" s="5">
        <v>4</v>
      </c>
      <c r="B343" s="4" t="s">
        <v>8</v>
      </c>
      <c r="C343" s="4" t="str">
        <f>VLOOKUP(Taulukko1[[#This Row],[Rivivalinta]],Sheet1!$C$1:$E$42,2,FALSE)</f>
        <v>Avgifts- och provisionskostnader</v>
      </c>
      <c r="D343" s="4" t="str">
        <f>VLOOKUP(Taulukko1[[#This Row],[Rivivalinta]],Sheet1!$C$1:$E$42,3,FALSE)</f>
        <v>Fee and commission expenses</v>
      </c>
      <c r="E343" s="1" t="s">
        <v>4</v>
      </c>
      <c r="F343" s="2">
        <v>42369</v>
      </c>
      <c r="G343" s="6">
        <v>4644.5989500000005</v>
      </c>
    </row>
    <row r="344" spans="1:7" x14ac:dyDescent="0.2">
      <c r="A344" s="5">
        <v>5</v>
      </c>
      <c r="B344" s="4" t="s">
        <v>9</v>
      </c>
      <c r="C344" s="4" t="str">
        <f>VLOOKUP(Taulukko1[[#This Row],[Rivivalinta]],Sheet1!$C$1:$E$42,2,FALSE)</f>
        <v>Nettointäkter från handel och investeringar</v>
      </c>
      <c r="D344" s="4" t="str">
        <f>VLOOKUP(Taulukko1[[#This Row],[Rivivalinta]],Sheet1!$C$1:$E$42,3,FALSE)</f>
        <v>Net trading and investing income</v>
      </c>
      <c r="E344" s="1" t="s">
        <v>4</v>
      </c>
      <c r="F344" s="2">
        <v>42369</v>
      </c>
      <c r="G344" s="6">
        <v>-307.04090000000002</v>
      </c>
    </row>
    <row r="345" spans="1:7" x14ac:dyDescent="0.2">
      <c r="A345" s="5">
        <v>6</v>
      </c>
      <c r="B345" s="4" t="s">
        <v>10</v>
      </c>
      <c r="C345" s="4" t="str">
        <f>VLOOKUP(Taulukko1[[#This Row],[Rivivalinta]],Sheet1!$C$1:$E$42,2,FALSE)</f>
        <v>Övriga intäkter</v>
      </c>
      <c r="D345" s="4" t="str">
        <f>VLOOKUP(Taulukko1[[#This Row],[Rivivalinta]],Sheet1!$C$1:$E$42,3,FALSE)</f>
        <v>Other income</v>
      </c>
      <c r="E345" s="1" t="s">
        <v>4</v>
      </c>
      <c r="F345" s="2">
        <v>42369</v>
      </c>
      <c r="G345" s="6">
        <v>347.65255999999999</v>
      </c>
    </row>
    <row r="346" spans="1:7" x14ac:dyDescent="0.2">
      <c r="A346" s="5">
        <v>7</v>
      </c>
      <c r="B346" s="4" t="s">
        <v>11</v>
      </c>
      <c r="C346" s="4" t="str">
        <f>VLOOKUP(Taulukko1[[#This Row],[Rivivalinta]],Sheet1!$C$1:$E$42,2,FALSE)</f>
        <v>Totala inkomster</v>
      </c>
      <c r="D346" s="4" t="str">
        <f>VLOOKUP(Taulukko1[[#This Row],[Rivivalinta]],Sheet1!$C$1:$E$42,3,FALSE)</f>
        <v>Total income</v>
      </c>
      <c r="E346" s="1" t="s">
        <v>4</v>
      </c>
      <c r="F346" s="2">
        <v>42369</v>
      </c>
      <c r="G346" s="6">
        <v>316.54777999999635</v>
      </c>
    </row>
    <row r="347" spans="1:7" x14ac:dyDescent="0.2">
      <c r="A347" s="5">
        <v>8</v>
      </c>
      <c r="B347" s="4" t="s">
        <v>12</v>
      </c>
      <c r="C347" s="4" t="str">
        <f>VLOOKUP(Taulukko1[[#This Row],[Rivivalinta]],Sheet1!$C$1:$E$42,2,FALSE)</f>
        <v>Totala kostnader</v>
      </c>
      <c r="D347" s="4" t="str">
        <f>VLOOKUP(Taulukko1[[#This Row],[Rivivalinta]],Sheet1!$C$1:$E$42,3,FALSE)</f>
        <v>Total expenses</v>
      </c>
      <c r="E347" s="1" t="s">
        <v>4</v>
      </c>
      <c r="F347" s="2">
        <v>42369</v>
      </c>
      <c r="G347" s="6">
        <v>2012.6253800000002</v>
      </c>
    </row>
    <row r="348" spans="1:7" x14ac:dyDescent="0.2">
      <c r="A348" s="5">
        <v>9</v>
      </c>
      <c r="B348" s="4" t="s">
        <v>13</v>
      </c>
      <c r="C348" s="4" t="str">
        <f>VLOOKUP(Taulukko1[[#This Row],[Rivivalinta]],Sheet1!$C$1:$E$42,2,FALSE)</f>
        <v>Nedskrivningar av lån och fordringar</v>
      </c>
      <c r="D348" s="4" t="str">
        <f>VLOOKUP(Taulukko1[[#This Row],[Rivivalinta]],Sheet1!$C$1:$E$42,3,FALSE)</f>
        <v>Impairments on loans and receivables</v>
      </c>
      <c r="E348" s="1" t="s">
        <v>4</v>
      </c>
      <c r="F348" s="2">
        <v>42369</v>
      </c>
      <c r="G348" s="6"/>
    </row>
    <row r="349" spans="1:7" x14ac:dyDescent="0.2">
      <c r="A349" s="5">
        <v>10</v>
      </c>
      <c r="B349" s="4" t="s">
        <v>14</v>
      </c>
      <c r="C349" s="4" t="str">
        <f>VLOOKUP(Taulukko1[[#This Row],[Rivivalinta]],Sheet1!$C$1:$E$42,2,FALSE)</f>
        <v>Rörelsevinst/-förlust</v>
      </c>
      <c r="D349" s="4" t="str">
        <f>VLOOKUP(Taulukko1[[#This Row],[Rivivalinta]],Sheet1!$C$1:$E$42,3,FALSE)</f>
        <v>Operatingprofit/-loss</v>
      </c>
      <c r="E349" s="1" t="s">
        <v>4</v>
      </c>
      <c r="F349" s="2">
        <v>42369</v>
      </c>
      <c r="G349" s="6">
        <v>-1696.0776000000001</v>
      </c>
    </row>
    <row r="350" spans="1:7" x14ac:dyDescent="0.2">
      <c r="A350" s="5">
        <v>11</v>
      </c>
      <c r="B350" s="4" t="s">
        <v>15</v>
      </c>
      <c r="C350" s="4" t="str">
        <f>VLOOKUP(Taulukko1[[#This Row],[Rivivalinta]],Sheet1!$C$1:$E$42,2,FALSE)</f>
        <v>Kontanta medel och kassabehållning hos centralbanker</v>
      </c>
      <c r="D350" s="4" t="str">
        <f>VLOOKUP(Taulukko1[[#This Row],[Rivivalinta]],Sheet1!$C$1:$E$42,3,FALSE)</f>
        <v>Cash and cash balances at central banks</v>
      </c>
      <c r="E350" s="1" t="s">
        <v>4</v>
      </c>
      <c r="F350" s="2">
        <v>42369</v>
      </c>
      <c r="G350" s="6">
        <v>11316.807849999999</v>
      </c>
    </row>
    <row r="351" spans="1:7" x14ac:dyDescent="0.2">
      <c r="A351" s="5">
        <v>12</v>
      </c>
      <c r="B351" s="4" t="s">
        <v>16</v>
      </c>
      <c r="C351" s="4" t="str">
        <f>VLOOKUP(Taulukko1[[#This Row],[Rivivalinta]],Sheet1!$C$1:$E$42,2,FALSE)</f>
        <v>Lån och förskott till kreditinstitut</v>
      </c>
      <c r="D351" s="4" t="str">
        <f>VLOOKUP(Taulukko1[[#This Row],[Rivivalinta]],Sheet1!$C$1:$E$42,3,FALSE)</f>
        <v>Loans and advances to credit institutions</v>
      </c>
      <c r="E351" s="1" t="s">
        <v>4</v>
      </c>
      <c r="F351" s="2">
        <v>42369</v>
      </c>
      <c r="G351" s="6">
        <v>41981.1</v>
      </c>
    </row>
    <row r="352" spans="1:7" x14ac:dyDescent="0.2">
      <c r="A352" s="5">
        <v>13</v>
      </c>
      <c r="B352" s="4" t="s">
        <v>17</v>
      </c>
      <c r="C352" s="4" t="str">
        <f>VLOOKUP(Taulukko1[[#This Row],[Rivivalinta]],Sheet1!$C$1:$E$42,2,FALSE)</f>
        <v>Lån och förskott till allmänheten och offentliga samfund</v>
      </c>
      <c r="D352" s="4" t="str">
        <f>VLOOKUP(Taulukko1[[#This Row],[Rivivalinta]],Sheet1!$C$1:$E$42,3,FALSE)</f>
        <v>Loans and advances to the public and public sector entities</v>
      </c>
      <c r="E352" s="1" t="s">
        <v>4</v>
      </c>
      <c r="F352" s="2">
        <v>42369</v>
      </c>
      <c r="G352" s="6">
        <v>857856.7696</v>
      </c>
    </row>
    <row r="353" spans="1:7" x14ac:dyDescent="0.2">
      <c r="A353" s="5">
        <v>14</v>
      </c>
      <c r="B353" s="4" t="s">
        <v>18</v>
      </c>
      <c r="C353" s="4" t="str">
        <f>VLOOKUP(Taulukko1[[#This Row],[Rivivalinta]],Sheet1!$C$1:$E$42,2,FALSE)</f>
        <v>Värdepapper</v>
      </c>
      <c r="D353" s="4" t="str">
        <f>VLOOKUP(Taulukko1[[#This Row],[Rivivalinta]],Sheet1!$C$1:$E$42,3,FALSE)</f>
        <v>Debt securities</v>
      </c>
      <c r="E353" s="1" t="s">
        <v>4</v>
      </c>
      <c r="F353" s="2">
        <v>42369</v>
      </c>
      <c r="G353" s="6"/>
    </row>
    <row r="354" spans="1:7" x14ac:dyDescent="0.2">
      <c r="A354" s="5">
        <v>15</v>
      </c>
      <c r="B354" s="4" t="s">
        <v>19</v>
      </c>
      <c r="C354" s="4" t="str">
        <f>VLOOKUP(Taulukko1[[#This Row],[Rivivalinta]],Sheet1!$C$1:$E$42,2,FALSE)</f>
        <v xml:space="preserve">Derivat </v>
      </c>
      <c r="D354" s="4" t="str">
        <f>VLOOKUP(Taulukko1[[#This Row],[Rivivalinta]],Sheet1!$C$1:$E$42,3,FALSE)</f>
        <v xml:space="preserve">Derivatives </v>
      </c>
      <c r="E354" s="1" t="s">
        <v>4</v>
      </c>
      <c r="F354" s="2">
        <v>42369</v>
      </c>
      <c r="G354" s="6">
        <v>33386.053070000002</v>
      </c>
    </row>
    <row r="355" spans="1:7" x14ac:dyDescent="0.2">
      <c r="A355" s="5">
        <v>16</v>
      </c>
      <c r="B355" s="4" t="s">
        <v>20</v>
      </c>
      <c r="C355" s="4" t="str">
        <f>VLOOKUP(Taulukko1[[#This Row],[Rivivalinta]],Sheet1!$C$1:$E$42,2,FALSE)</f>
        <v>Övriga tillgångar</v>
      </c>
      <c r="D355" s="4" t="str">
        <f>VLOOKUP(Taulukko1[[#This Row],[Rivivalinta]],Sheet1!$C$1:$E$42,3,FALSE)</f>
        <v>Other assets</v>
      </c>
      <c r="E355" s="1" t="s">
        <v>4</v>
      </c>
      <c r="F355" s="2">
        <v>42369</v>
      </c>
      <c r="G355" s="6">
        <v>5921.1797099999712</v>
      </c>
    </row>
    <row r="356" spans="1:7" x14ac:dyDescent="0.2">
      <c r="A356" s="5">
        <v>17</v>
      </c>
      <c r="B356" s="4" t="s">
        <v>21</v>
      </c>
      <c r="C356" s="4" t="str">
        <f>VLOOKUP(Taulukko1[[#This Row],[Rivivalinta]],Sheet1!$C$1:$E$42,2,FALSE)</f>
        <v>SUMMA TILLGÅNGAR</v>
      </c>
      <c r="D356" s="4" t="str">
        <f>VLOOKUP(Taulukko1[[#This Row],[Rivivalinta]],Sheet1!$C$1:$E$42,3,FALSE)</f>
        <v>TOTAL ASSETS</v>
      </c>
      <c r="E356" s="1" t="s">
        <v>4</v>
      </c>
      <c r="F356" s="2">
        <v>42369</v>
      </c>
      <c r="G356" s="6">
        <v>950461.91023000004</v>
      </c>
    </row>
    <row r="357" spans="1:7" x14ac:dyDescent="0.2">
      <c r="A357" s="5">
        <v>18</v>
      </c>
      <c r="B357" s="4" t="s">
        <v>22</v>
      </c>
      <c r="C357" s="4" t="str">
        <f>VLOOKUP(Taulukko1[[#This Row],[Rivivalinta]],Sheet1!$C$1:$E$42,2,FALSE)</f>
        <v>Inlåning från kreditinstitut</v>
      </c>
      <c r="D357" s="4" t="str">
        <f>VLOOKUP(Taulukko1[[#This Row],[Rivivalinta]],Sheet1!$C$1:$E$42,3,FALSE)</f>
        <v>Deposits from credit institutions</v>
      </c>
      <c r="E357" s="1" t="s">
        <v>4</v>
      </c>
      <c r="F357" s="2">
        <v>42369</v>
      </c>
      <c r="G357" s="6">
        <v>186.28057999999999</v>
      </c>
    </row>
    <row r="358" spans="1:7" x14ac:dyDescent="0.2">
      <c r="A358" s="5">
        <v>19</v>
      </c>
      <c r="B358" s="4" t="s">
        <v>23</v>
      </c>
      <c r="C358" s="4" t="str">
        <f>VLOOKUP(Taulukko1[[#This Row],[Rivivalinta]],Sheet1!$C$1:$E$42,2,FALSE)</f>
        <v>Inlåning från allmänheten och offentliga samfund</v>
      </c>
      <c r="D358" s="4" t="str">
        <f>VLOOKUP(Taulukko1[[#This Row],[Rivivalinta]],Sheet1!$C$1:$E$42,3,FALSE)</f>
        <v>Deposits from the public and public sector entities</v>
      </c>
      <c r="E358" s="1" t="s">
        <v>4</v>
      </c>
      <c r="F358" s="2">
        <v>42369</v>
      </c>
      <c r="G358" s="6">
        <v>1500.2110600000001</v>
      </c>
    </row>
    <row r="359" spans="1:7" x14ac:dyDescent="0.2">
      <c r="A359" s="5">
        <v>20</v>
      </c>
      <c r="B359" s="4" t="s">
        <v>24</v>
      </c>
      <c r="C359" s="4" t="str">
        <f>VLOOKUP(Taulukko1[[#This Row],[Rivivalinta]],Sheet1!$C$1:$E$42,2,FALSE)</f>
        <v>Emitterade skuldebrev</v>
      </c>
      <c r="D359" s="4" t="str">
        <f>VLOOKUP(Taulukko1[[#This Row],[Rivivalinta]],Sheet1!$C$1:$E$42,3,FALSE)</f>
        <v>Debt securities issued</v>
      </c>
      <c r="E359" s="1" t="s">
        <v>4</v>
      </c>
      <c r="F359" s="2">
        <v>42369</v>
      </c>
      <c r="G359" s="6">
        <v>762790.52379000001</v>
      </c>
    </row>
    <row r="360" spans="1:7" x14ac:dyDescent="0.2">
      <c r="A360" s="5">
        <v>22</v>
      </c>
      <c r="B360" s="4" t="s">
        <v>25</v>
      </c>
      <c r="C360" s="4" t="str">
        <f>VLOOKUP(Taulukko1[[#This Row],[Rivivalinta]],Sheet1!$C$1:$E$42,2,FALSE)</f>
        <v>Derivat</v>
      </c>
      <c r="D360" s="4" t="str">
        <f>VLOOKUP(Taulukko1[[#This Row],[Rivivalinta]],Sheet1!$C$1:$E$42,3,FALSE)</f>
        <v>Derivatives</v>
      </c>
      <c r="E360" s="1" t="s">
        <v>4</v>
      </c>
      <c r="F360" s="2">
        <v>42369</v>
      </c>
      <c r="G360" s="6">
        <v>7565.4784300000001</v>
      </c>
    </row>
    <row r="361" spans="1:7" x14ac:dyDescent="0.2">
      <c r="A361" s="5">
        <v>23</v>
      </c>
      <c r="B361" s="4" t="s">
        <v>26</v>
      </c>
      <c r="C361" s="4" t="str">
        <f>VLOOKUP(Taulukko1[[#This Row],[Rivivalinta]],Sheet1!$C$1:$E$42,2,FALSE)</f>
        <v>Eget kapital</v>
      </c>
      <c r="D361" s="4" t="str">
        <f>VLOOKUP(Taulukko1[[#This Row],[Rivivalinta]],Sheet1!$C$1:$E$42,3,FALSE)</f>
        <v>Total equity</v>
      </c>
      <c r="E361" s="1" t="s">
        <v>4</v>
      </c>
      <c r="F361" s="2">
        <v>42369</v>
      </c>
      <c r="G361" s="6">
        <v>134548.96721</v>
      </c>
    </row>
    <row r="362" spans="1:7" x14ac:dyDescent="0.2">
      <c r="A362" s="5">
        <v>21</v>
      </c>
      <c r="B362" s="4" t="s">
        <v>27</v>
      </c>
      <c r="C362" s="4" t="str">
        <f>VLOOKUP(Taulukko1[[#This Row],[Rivivalinta]],Sheet1!$C$1:$E$42,2,FALSE)</f>
        <v>Övriga skulder</v>
      </c>
      <c r="D362" s="4" t="str">
        <f>VLOOKUP(Taulukko1[[#This Row],[Rivivalinta]],Sheet1!$C$1:$E$42,3,FALSE)</f>
        <v>Other liabilities</v>
      </c>
      <c r="E362" s="1" t="s">
        <v>4</v>
      </c>
      <c r="F362" s="2">
        <v>42369</v>
      </c>
      <c r="G362" s="6">
        <v>43870.449160000069</v>
      </c>
    </row>
    <row r="363" spans="1:7" x14ac:dyDescent="0.2">
      <c r="A363" s="5">
        <v>24</v>
      </c>
      <c r="B363" s="4" t="s">
        <v>28</v>
      </c>
      <c r="C363" s="4" t="str">
        <f>VLOOKUP(Taulukko1[[#This Row],[Rivivalinta]],Sheet1!$C$1:$E$42,2,FALSE)</f>
        <v>SUMMA EGET KAPITAL OCH SKULDER</v>
      </c>
      <c r="D363" s="4" t="str">
        <f>VLOOKUP(Taulukko1[[#This Row],[Rivivalinta]],Sheet1!$C$1:$E$42,3,FALSE)</f>
        <v>TOTAL EQUITY AND LIABILITIES</v>
      </c>
      <c r="E363" s="1" t="s">
        <v>4</v>
      </c>
      <c r="F363" s="2">
        <v>42369</v>
      </c>
      <c r="G363" s="6">
        <v>950461.91023000004</v>
      </c>
    </row>
    <row r="364" spans="1:7" x14ac:dyDescent="0.2">
      <c r="A364" s="5">
        <v>25</v>
      </c>
      <c r="B364" s="4" t="s">
        <v>29</v>
      </c>
      <c r="C364" s="4" t="str">
        <f>VLOOKUP(Taulukko1[[#This Row],[Rivivalinta]],Sheet1!$C$1:$E$42,2,FALSE)</f>
        <v>Exponering utanför balansräkningen</v>
      </c>
      <c r="D364" s="4" t="str">
        <f>VLOOKUP(Taulukko1[[#This Row],[Rivivalinta]],Sheet1!$C$1:$E$42,3,FALSE)</f>
        <v>Off balance sheet exposures</v>
      </c>
      <c r="E364" s="1" t="s">
        <v>4</v>
      </c>
      <c r="F364" s="2">
        <v>42369</v>
      </c>
      <c r="G364" s="6"/>
    </row>
    <row r="365" spans="1:7" x14ac:dyDescent="0.2">
      <c r="A365" s="5">
        <v>28</v>
      </c>
      <c r="B365" s="4" t="s">
        <v>30</v>
      </c>
      <c r="C365" s="4" t="str">
        <f>VLOOKUP(Taulukko1[[#This Row],[Rivivalinta]],Sheet1!$C$1:$E$42,2,FALSE)</f>
        <v>Kostnader/intäkter, %</v>
      </c>
      <c r="D365" s="4" t="str">
        <f>VLOOKUP(Taulukko1[[#This Row],[Rivivalinta]],Sheet1!$C$1:$E$42,3,FALSE)</f>
        <v>Cost/income ratio, %</v>
      </c>
      <c r="E365" s="1" t="s">
        <v>4</v>
      </c>
      <c r="F365" s="2">
        <v>42369</v>
      </c>
      <c r="G365" s="7">
        <v>-3.8341262296210359</v>
      </c>
    </row>
    <row r="366" spans="1:7" x14ac:dyDescent="0.2">
      <c r="A366" s="5">
        <v>29</v>
      </c>
      <c r="B366" s="4" t="s">
        <v>31</v>
      </c>
      <c r="C366" s="4" t="str">
        <f>VLOOKUP(Taulukko1[[#This Row],[Rivivalinta]],Sheet1!$C$1:$E$42,2,FALSE)</f>
        <v>Nödlidande exponeringar/Exponeringar, %</v>
      </c>
      <c r="D366" s="4" t="str">
        <f>VLOOKUP(Taulukko1[[#This Row],[Rivivalinta]],Sheet1!$C$1:$E$42,3,FALSE)</f>
        <v>Non-performing exposures/Exposures, %</v>
      </c>
      <c r="E366" s="1" t="s">
        <v>4</v>
      </c>
      <c r="F366" s="2">
        <v>42369</v>
      </c>
      <c r="G366" s="7"/>
    </row>
    <row r="367" spans="1:7" x14ac:dyDescent="0.2">
      <c r="A367" s="5">
        <v>30</v>
      </c>
      <c r="B367" s="4" t="s">
        <v>32</v>
      </c>
      <c r="C367" s="4" t="str">
        <f>VLOOKUP(Taulukko1[[#This Row],[Rivivalinta]],Sheet1!$C$1:$E$42,2,FALSE)</f>
        <v>Upplupna avsättningar på nödlidande exponeringar/Nödlidande Exponeringar, %</v>
      </c>
      <c r="D367" s="4" t="str">
        <f>VLOOKUP(Taulukko1[[#This Row],[Rivivalinta]],Sheet1!$C$1:$E$42,3,FALSE)</f>
        <v>Accumulated impairments on non-performing exposures/Non-performing exposures, %</v>
      </c>
      <c r="E367" s="1" t="s">
        <v>4</v>
      </c>
      <c r="F367" s="2">
        <v>42369</v>
      </c>
      <c r="G367" s="7" t="s">
        <v>33</v>
      </c>
    </row>
    <row r="368" spans="1:7" x14ac:dyDescent="0.2">
      <c r="A368" s="5">
        <v>31</v>
      </c>
      <c r="B368" s="4" t="s">
        <v>34</v>
      </c>
      <c r="C368" s="4" t="str">
        <f>VLOOKUP(Taulukko1[[#This Row],[Rivivalinta]],Sheet1!$C$1:$E$42,2,FALSE)</f>
        <v>Kapitalbas</v>
      </c>
      <c r="D368" s="4" t="str">
        <f>VLOOKUP(Taulukko1[[#This Row],[Rivivalinta]],Sheet1!$C$1:$E$42,3,FALSE)</f>
        <v>Own funds</v>
      </c>
      <c r="E368" s="1" t="s">
        <v>4</v>
      </c>
      <c r="F368" s="2">
        <v>42369</v>
      </c>
      <c r="G368" s="6">
        <v>131556.67499999999</v>
      </c>
    </row>
    <row r="369" spans="1:7" x14ac:dyDescent="0.2">
      <c r="A369" s="5">
        <v>32</v>
      </c>
      <c r="B369" s="4" t="s">
        <v>35</v>
      </c>
      <c r="C369" s="4" t="str">
        <f>VLOOKUP(Taulukko1[[#This Row],[Rivivalinta]],Sheet1!$C$1:$E$42,2,FALSE)</f>
        <v>Kärnprimärkapital (CET 1)</v>
      </c>
      <c r="D369" s="4" t="str">
        <f>VLOOKUP(Taulukko1[[#This Row],[Rivivalinta]],Sheet1!$C$1:$E$42,3,FALSE)</f>
        <v>Common equity tier 1 capital (CET1)</v>
      </c>
      <c r="E369" s="1" t="s">
        <v>4</v>
      </c>
      <c r="F369" s="2">
        <v>42369</v>
      </c>
      <c r="G369" s="6">
        <v>131556.67390999998</v>
      </c>
    </row>
    <row r="370" spans="1:7" x14ac:dyDescent="0.2">
      <c r="A370" s="5">
        <v>33</v>
      </c>
      <c r="B370" s="4" t="s">
        <v>36</v>
      </c>
      <c r="C370" s="4" t="str">
        <f>VLOOKUP(Taulukko1[[#This Row],[Rivivalinta]],Sheet1!$C$1:$E$42,2,FALSE)</f>
        <v>Övrigt primärkapital (AT 1)</v>
      </c>
      <c r="D370" s="4" t="str">
        <f>VLOOKUP(Taulukko1[[#This Row],[Rivivalinta]],Sheet1!$C$1:$E$42,3,FALSE)</f>
        <v>Additional tier 1 capital (AT 1)</v>
      </c>
      <c r="E370" s="1" t="s">
        <v>4</v>
      </c>
      <c r="F370" s="2">
        <v>42369</v>
      </c>
      <c r="G370" s="6">
        <v>-2779.0466800000004</v>
      </c>
    </row>
    <row r="371" spans="1:7" x14ac:dyDescent="0.2">
      <c r="A371" s="5">
        <v>34</v>
      </c>
      <c r="B371" s="4" t="s">
        <v>37</v>
      </c>
      <c r="C371" s="4" t="str">
        <f>VLOOKUP(Taulukko1[[#This Row],[Rivivalinta]],Sheet1!$C$1:$E$42,2,FALSE)</f>
        <v>Supplementärkapital (T2)</v>
      </c>
      <c r="D371" s="4" t="str">
        <f>VLOOKUP(Taulukko1[[#This Row],[Rivivalinta]],Sheet1!$C$1:$E$42,3,FALSE)</f>
        <v>Tier 2 capital (T2)</v>
      </c>
      <c r="E371" s="1" t="s">
        <v>4</v>
      </c>
      <c r="F371" s="2">
        <v>42369</v>
      </c>
      <c r="G371" s="6"/>
    </row>
    <row r="372" spans="1:7" x14ac:dyDescent="0.2">
      <c r="A372" s="5">
        <v>35</v>
      </c>
      <c r="B372" s="4" t="s">
        <v>38</v>
      </c>
      <c r="C372" s="4" t="str">
        <f>VLOOKUP(Taulukko1[[#This Row],[Rivivalinta]],Sheet1!$C$1:$E$42,2,FALSE)</f>
        <v>Summa kapitalrelationer, %</v>
      </c>
      <c r="D372" s="4" t="str">
        <f>VLOOKUP(Taulukko1[[#This Row],[Rivivalinta]],Sheet1!$C$1:$E$42,3,FALSE)</f>
        <v>Own funds ratio, %</v>
      </c>
      <c r="E372" s="1" t="s">
        <v>4</v>
      </c>
      <c r="F372" s="2">
        <v>42369</v>
      </c>
      <c r="G372" s="7">
        <v>0.7945013698447988</v>
      </c>
    </row>
    <row r="373" spans="1:7" x14ac:dyDescent="0.2">
      <c r="A373" s="5">
        <v>36</v>
      </c>
      <c r="B373" s="4" t="s">
        <v>39</v>
      </c>
      <c r="C373" s="4" t="str">
        <f>VLOOKUP(Taulukko1[[#This Row],[Rivivalinta]],Sheet1!$C$1:$E$42,2,FALSE)</f>
        <v>Primärkapitalrelation, %</v>
      </c>
      <c r="D373" s="4" t="str">
        <f>VLOOKUP(Taulukko1[[#This Row],[Rivivalinta]],Sheet1!$C$1:$E$42,3,FALSE)</f>
        <v>Tier 1 ratio, %</v>
      </c>
      <c r="E373" s="1" t="s">
        <v>4</v>
      </c>
      <c r="F373" s="2">
        <v>42369</v>
      </c>
      <c r="G373" s="7">
        <v>0.77771805375590297</v>
      </c>
    </row>
    <row r="374" spans="1:7" x14ac:dyDescent="0.2">
      <c r="A374" s="5">
        <v>37</v>
      </c>
      <c r="B374" s="4" t="s">
        <v>40</v>
      </c>
      <c r="C374" s="4" t="str">
        <f>VLOOKUP(Taulukko1[[#This Row],[Rivivalinta]],Sheet1!$C$1:$E$42,2,FALSE)</f>
        <v>Kärnprimärkapitalrelation, %</v>
      </c>
      <c r="D374" s="4" t="str">
        <f>VLOOKUP(Taulukko1[[#This Row],[Rivivalinta]],Sheet1!$C$1:$E$42,3,FALSE)</f>
        <v>CET 1 ratio, %</v>
      </c>
      <c r="E374" s="1" t="s">
        <v>4</v>
      </c>
      <c r="F374" s="2">
        <v>42369</v>
      </c>
      <c r="G374" s="7">
        <v>0.79450136326203513</v>
      </c>
    </row>
    <row r="375" spans="1:7" x14ac:dyDescent="0.2">
      <c r="A375" s="5">
        <v>38</v>
      </c>
      <c r="B375" s="4" t="s">
        <v>41</v>
      </c>
      <c r="C375" s="4" t="str">
        <f>VLOOKUP(Taulukko1[[#This Row],[Rivivalinta]],Sheet1!$C$1:$E$42,2,FALSE)</f>
        <v>Summa exponeringsbelopp (RWA)</v>
      </c>
      <c r="D375" s="4" t="str">
        <f>VLOOKUP(Taulukko1[[#This Row],[Rivivalinta]],Sheet1!$C$1:$E$42,3,FALSE)</f>
        <v>Total risk weighted assets (RWA)</v>
      </c>
      <c r="E375" s="1" t="s">
        <v>4</v>
      </c>
      <c r="F375" s="2">
        <v>42369</v>
      </c>
      <c r="G375" s="6">
        <v>165583.94987499999</v>
      </c>
    </row>
    <row r="376" spans="1:7" x14ac:dyDescent="0.2">
      <c r="A376" s="5">
        <v>39</v>
      </c>
      <c r="B376" s="4" t="s">
        <v>42</v>
      </c>
      <c r="C376" s="4" t="str">
        <f>VLOOKUP(Taulukko1[[#This Row],[Rivivalinta]],Sheet1!$C$1:$E$42,2,FALSE)</f>
        <v>Exponeringsbelopp för kredit-, motpart- och utspädningsrisker</v>
      </c>
      <c r="D376" s="4" t="str">
        <f>VLOOKUP(Taulukko1[[#This Row],[Rivivalinta]],Sheet1!$C$1:$E$42,3,FALSE)</f>
        <v>Credit and counterparty risks</v>
      </c>
      <c r="E376" s="1" t="s">
        <v>4</v>
      </c>
      <c r="F376" s="2">
        <v>42369</v>
      </c>
      <c r="G376" s="6">
        <v>153563.60500000001</v>
      </c>
    </row>
    <row r="377" spans="1:7" x14ac:dyDescent="0.2">
      <c r="A377" s="5">
        <v>40</v>
      </c>
      <c r="B377" s="4" t="s">
        <v>43</v>
      </c>
      <c r="C377" s="4" t="str">
        <f>VLOOKUP(Taulukko1[[#This Row],[Rivivalinta]],Sheet1!$C$1:$E$42,2,FALSE)</f>
        <v>Exponeringsbelopp för positions-, valutakurs- och råvarurisker</v>
      </c>
      <c r="D377" s="4" t="str">
        <f>VLOOKUP(Taulukko1[[#This Row],[Rivivalinta]],Sheet1!$C$1:$E$42,3,FALSE)</f>
        <v>Position, currency and commodity risks</v>
      </c>
      <c r="E377" s="1" t="s">
        <v>4</v>
      </c>
      <c r="F377" s="2">
        <v>42369</v>
      </c>
      <c r="G377" s="6"/>
    </row>
    <row r="378" spans="1:7" x14ac:dyDescent="0.2">
      <c r="A378" s="5">
        <v>41</v>
      </c>
      <c r="B378" s="4" t="s">
        <v>44</v>
      </c>
      <c r="C378" s="4" t="str">
        <f>VLOOKUP(Taulukko1[[#This Row],[Rivivalinta]],Sheet1!$C$1:$E$42,2,FALSE)</f>
        <v>Exponeringsbelopp för operativ risk</v>
      </c>
      <c r="D378" s="4" t="str">
        <f>VLOOKUP(Taulukko1[[#This Row],[Rivivalinta]],Sheet1!$C$1:$E$42,3,FALSE)</f>
        <v>Operational risks</v>
      </c>
      <c r="E378" s="1" t="s">
        <v>4</v>
      </c>
      <c r="F378" s="2">
        <v>42369</v>
      </c>
      <c r="G378" s="6">
        <v>7698.0088750000004</v>
      </c>
    </row>
    <row r="379" spans="1:7" x14ac:dyDescent="0.2">
      <c r="A379" s="5">
        <v>42</v>
      </c>
      <c r="B379" s="4" t="s">
        <v>45</v>
      </c>
      <c r="C379" s="4" t="str">
        <f>VLOOKUP(Taulukko1[[#This Row],[Rivivalinta]],Sheet1!$C$1:$E$42,2,FALSE)</f>
        <v>Övriga riskexponeringar</v>
      </c>
      <c r="D379" s="4" t="str">
        <f>VLOOKUP(Taulukko1[[#This Row],[Rivivalinta]],Sheet1!$C$1:$E$42,3,FALSE)</f>
        <v>Other risks</v>
      </c>
      <c r="E379" s="1" t="s">
        <v>4</v>
      </c>
      <c r="F379" s="2">
        <v>42369</v>
      </c>
      <c r="G379" s="6">
        <v>4322.3360000000002</v>
      </c>
    </row>
    <row r="380" spans="1:7" x14ac:dyDescent="0.2">
      <c r="A380" s="5">
        <v>26</v>
      </c>
      <c r="B380" s="4" t="s">
        <v>53</v>
      </c>
      <c r="C380" s="4" t="str">
        <f>VLOOKUP(Taulukko1[[#This Row],[Rivivalinta]],Sheet1!$C$1:$E$42,2,FALSE)</f>
        <v>Avkastning på eget kapital (ROE), %</v>
      </c>
      <c r="D380" s="4" t="str">
        <f>VLOOKUP(Taulukko1[[#This Row],[Rivivalinta]],Sheet1!$C$1:$E$42,3,FALSE)</f>
        <v>Return on equity (ROE), %</v>
      </c>
      <c r="E380" s="1" t="s">
        <v>46</v>
      </c>
      <c r="F380" s="2">
        <v>42369</v>
      </c>
      <c r="G380" s="7">
        <v>6.8467161413309954E-2</v>
      </c>
    </row>
    <row r="381" spans="1:7" x14ac:dyDescent="0.2">
      <c r="A381" s="5">
        <v>27</v>
      </c>
      <c r="B381" s="4" t="s">
        <v>52</v>
      </c>
      <c r="C381" s="4" t="str">
        <f>VLOOKUP(Taulukko1[[#This Row],[Rivivalinta]],Sheet1!$C$1:$E$42,2,FALSE)</f>
        <v>Avkastning på total tillgångar (ROA), %</v>
      </c>
      <c r="D381" s="4" t="str">
        <f>VLOOKUP(Taulukko1[[#This Row],[Rivivalinta]],Sheet1!$C$1:$E$42,3,FALSE)</f>
        <v>Return on total assets (ROA), %</v>
      </c>
      <c r="E381" s="1" t="s">
        <v>46</v>
      </c>
      <c r="F381" s="2">
        <v>42369</v>
      </c>
      <c r="G381" s="7">
        <v>3.3032680407696934E-2</v>
      </c>
    </row>
    <row r="382" spans="1:7" x14ac:dyDescent="0.2">
      <c r="A382" s="5">
        <v>1</v>
      </c>
      <c r="B382" s="4" t="s">
        <v>5</v>
      </c>
      <c r="C382" s="4" t="str">
        <f>VLOOKUP(Taulukko1[[#This Row],[Rivivalinta]],Sheet1!$C$1:$E$42,2,FALSE)</f>
        <v>Räntenetto</v>
      </c>
      <c r="D382" s="4" t="str">
        <f>VLOOKUP(Taulukko1[[#This Row],[Rivivalinta]],Sheet1!$C$1:$E$42,3,FALSE)</f>
        <v>Net interest margin</v>
      </c>
      <c r="E382" s="1" t="s">
        <v>46</v>
      </c>
      <c r="F382" s="2">
        <v>42369</v>
      </c>
      <c r="G382" s="6">
        <v>24169.465</v>
      </c>
    </row>
    <row r="383" spans="1:7" x14ac:dyDescent="0.2">
      <c r="A383" s="5">
        <v>2</v>
      </c>
      <c r="B383" s="4" t="s">
        <v>6</v>
      </c>
      <c r="C383" s="4" t="str">
        <f>VLOOKUP(Taulukko1[[#This Row],[Rivivalinta]],Sheet1!$C$1:$E$42,2,FALSE)</f>
        <v>Netto, avgifts- och provisionsintäkter</v>
      </c>
      <c r="D383" s="4" t="str">
        <f>VLOOKUP(Taulukko1[[#This Row],[Rivivalinta]],Sheet1!$C$1:$E$42,3,FALSE)</f>
        <v>Net fee and commission income</v>
      </c>
      <c r="E383" s="1" t="s">
        <v>46</v>
      </c>
      <c r="F383" s="2">
        <v>42369</v>
      </c>
      <c r="G383" s="6">
        <v>12103.038</v>
      </c>
    </row>
    <row r="384" spans="1:7" x14ac:dyDescent="0.2">
      <c r="A384" s="5">
        <v>3</v>
      </c>
      <c r="B384" s="4" t="s">
        <v>7</v>
      </c>
      <c r="C384" s="4" t="str">
        <f>VLOOKUP(Taulukko1[[#This Row],[Rivivalinta]],Sheet1!$C$1:$E$42,2,FALSE)</f>
        <v>Avgifts- och provisionsintäkter</v>
      </c>
      <c r="D384" s="4" t="str">
        <f>VLOOKUP(Taulukko1[[#This Row],[Rivivalinta]],Sheet1!$C$1:$E$42,3,FALSE)</f>
        <v>Fee and commission income</v>
      </c>
      <c r="E384" s="1" t="s">
        <v>46</v>
      </c>
      <c r="F384" s="2">
        <v>42369</v>
      </c>
      <c r="G384" s="6">
        <v>14865.234</v>
      </c>
    </row>
    <row r="385" spans="1:7" x14ac:dyDescent="0.2">
      <c r="A385" s="5">
        <v>4</v>
      </c>
      <c r="B385" s="4" t="s">
        <v>8</v>
      </c>
      <c r="C385" s="4" t="str">
        <f>VLOOKUP(Taulukko1[[#This Row],[Rivivalinta]],Sheet1!$C$1:$E$42,2,FALSE)</f>
        <v>Avgifts- och provisionskostnader</v>
      </c>
      <c r="D385" s="4" t="str">
        <f>VLOOKUP(Taulukko1[[#This Row],[Rivivalinta]],Sheet1!$C$1:$E$42,3,FALSE)</f>
        <v>Fee and commission expenses</v>
      </c>
      <c r="E385" s="1" t="s">
        <v>46</v>
      </c>
      <c r="F385" s="2">
        <v>42369</v>
      </c>
      <c r="G385" s="6">
        <v>2762.1959999999999</v>
      </c>
    </row>
    <row r="386" spans="1:7" x14ac:dyDescent="0.2">
      <c r="A386" s="5">
        <v>5</v>
      </c>
      <c r="B386" s="4" t="s">
        <v>9</v>
      </c>
      <c r="C386" s="4" t="str">
        <f>VLOOKUP(Taulukko1[[#This Row],[Rivivalinta]],Sheet1!$C$1:$E$42,2,FALSE)</f>
        <v>Nettointäkter från handel och investeringar</v>
      </c>
      <c r="D386" s="4" t="str">
        <f>VLOOKUP(Taulukko1[[#This Row],[Rivivalinta]],Sheet1!$C$1:$E$42,3,FALSE)</f>
        <v>Net trading and investing income</v>
      </c>
      <c r="E386" s="1" t="s">
        <v>46</v>
      </c>
      <c r="F386" s="2">
        <v>42369</v>
      </c>
      <c r="G386" s="6"/>
    </row>
    <row r="387" spans="1:7" x14ac:dyDescent="0.2">
      <c r="A387" s="5">
        <v>6</v>
      </c>
      <c r="B387" s="4" t="s">
        <v>10</v>
      </c>
      <c r="C387" s="4" t="str">
        <f>VLOOKUP(Taulukko1[[#This Row],[Rivivalinta]],Sheet1!$C$1:$E$42,2,FALSE)</f>
        <v>Övriga intäkter</v>
      </c>
      <c r="D387" s="4" t="str">
        <f>VLOOKUP(Taulukko1[[#This Row],[Rivivalinta]],Sheet1!$C$1:$E$42,3,FALSE)</f>
        <v>Other income</v>
      </c>
      <c r="E387" s="1" t="s">
        <v>46</v>
      </c>
      <c r="F387" s="2">
        <v>42369</v>
      </c>
      <c r="G387" s="6">
        <v>1695.7929999999999</v>
      </c>
    </row>
    <row r="388" spans="1:7" x14ac:dyDescent="0.2">
      <c r="A388" s="5">
        <v>7</v>
      </c>
      <c r="B388" s="4" t="s">
        <v>11</v>
      </c>
      <c r="C388" s="4" t="str">
        <f>VLOOKUP(Taulukko1[[#This Row],[Rivivalinta]],Sheet1!$C$1:$E$42,2,FALSE)</f>
        <v>Totala inkomster</v>
      </c>
      <c r="D388" s="4" t="str">
        <f>VLOOKUP(Taulukko1[[#This Row],[Rivivalinta]],Sheet1!$C$1:$E$42,3,FALSE)</f>
        <v>Total income</v>
      </c>
      <c r="E388" s="1" t="s">
        <v>46</v>
      </c>
      <c r="F388" s="2">
        <v>42369</v>
      </c>
      <c r="G388" s="6">
        <v>37968.296000000002</v>
      </c>
    </row>
    <row r="389" spans="1:7" x14ac:dyDescent="0.2">
      <c r="A389" s="5">
        <v>8</v>
      </c>
      <c r="B389" s="4" t="s">
        <v>12</v>
      </c>
      <c r="C389" s="4" t="str">
        <f>VLOOKUP(Taulukko1[[#This Row],[Rivivalinta]],Sheet1!$C$1:$E$42,2,FALSE)</f>
        <v>Totala kostnader</v>
      </c>
      <c r="D389" s="4" t="str">
        <f>VLOOKUP(Taulukko1[[#This Row],[Rivivalinta]],Sheet1!$C$1:$E$42,3,FALSE)</f>
        <v>Total expenses</v>
      </c>
      <c r="E389" s="1" t="s">
        <v>46</v>
      </c>
      <c r="F389" s="2">
        <v>42369</v>
      </c>
      <c r="G389" s="6">
        <v>20677.571</v>
      </c>
    </row>
    <row r="390" spans="1:7" x14ac:dyDescent="0.2">
      <c r="A390" s="5">
        <v>9</v>
      </c>
      <c r="B390" s="4" t="s">
        <v>13</v>
      </c>
      <c r="C390" s="4" t="str">
        <f>VLOOKUP(Taulukko1[[#This Row],[Rivivalinta]],Sheet1!$C$1:$E$42,2,FALSE)</f>
        <v>Nedskrivningar av lån och fordringar</v>
      </c>
      <c r="D390" s="4" t="str">
        <f>VLOOKUP(Taulukko1[[#This Row],[Rivivalinta]],Sheet1!$C$1:$E$42,3,FALSE)</f>
        <v>Impairments on loans and receivables</v>
      </c>
      <c r="E390" s="1" t="s">
        <v>46</v>
      </c>
      <c r="F390" s="2">
        <v>42369</v>
      </c>
      <c r="G390" s="6">
        <v>148.71799999999999</v>
      </c>
    </row>
    <row r="391" spans="1:7" x14ac:dyDescent="0.2">
      <c r="A391" s="5">
        <v>10</v>
      </c>
      <c r="B391" s="4" t="s">
        <v>14</v>
      </c>
      <c r="C391" s="4" t="str">
        <f>VLOOKUP(Taulukko1[[#This Row],[Rivivalinta]],Sheet1!$C$1:$E$42,2,FALSE)</f>
        <v>Rörelsevinst/-förlust</v>
      </c>
      <c r="D391" s="4" t="str">
        <f>VLOOKUP(Taulukko1[[#This Row],[Rivivalinta]],Sheet1!$C$1:$E$42,3,FALSE)</f>
        <v>Operatingprofit/-loss</v>
      </c>
      <c r="E391" s="1" t="s">
        <v>46</v>
      </c>
      <c r="F391" s="2">
        <v>42369</v>
      </c>
      <c r="G391" s="6">
        <v>17142.007000000001</v>
      </c>
    </row>
    <row r="392" spans="1:7" x14ac:dyDescent="0.2">
      <c r="A392" s="5">
        <v>11</v>
      </c>
      <c r="B392" s="4" t="s">
        <v>15</v>
      </c>
      <c r="C392" s="4" t="str">
        <f>VLOOKUP(Taulukko1[[#This Row],[Rivivalinta]],Sheet1!$C$1:$E$42,2,FALSE)</f>
        <v>Kontanta medel och kassabehållning hos centralbanker</v>
      </c>
      <c r="D392" s="4" t="str">
        <f>VLOOKUP(Taulukko1[[#This Row],[Rivivalinta]],Sheet1!$C$1:$E$42,3,FALSE)</f>
        <v>Cash and cash balances at central banks</v>
      </c>
      <c r="E392" s="1" t="s">
        <v>46</v>
      </c>
      <c r="F392" s="2">
        <v>42369</v>
      </c>
      <c r="G392" s="6">
        <v>3542.8910000000001</v>
      </c>
    </row>
    <row r="393" spans="1:7" x14ac:dyDescent="0.2">
      <c r="A393" s="5">
        <v>12</v>
      </c>
      <c r="B393" s="4" t="s">
        <v>16</v>
      </c>
      <c r="C393" s="4" t="str">
        <f>VLOOKUP(Taulukko1[[#This Row],[Rivivalinta]],Sheet1!$C$1:$E$42,2,FALSE)</f>
        <v>Lån och förskott till kreditinstitut</v>
      </c>
      <c r="D393" s="4" t="str">
        <f>VLOOKUP(Taulukko1[[#This Row],[Rivivalinta]],Sheet1!$C$1:$E$42,3,FALSE)</f>
        <v>Loans and advances to credit institutions</v>
      </c>
      <c r="E393" s="1" t="s">
        <v>46</v>
      </c>
      <c r="F393" s="2">
        <v>42369</v>
      </c>
      <c r="G393" s="6">
        <v>402.053</v>
      </c>
    </row>
    <row r="394" spans="1:7" x14ac:dyDescent="0.2">
      <c r="A394" s="5">
        <v>13</v>
      </c>
      <c r="B394" s="4" t="s">
        <v>17</v>
      </c>
      <c r="C394" s="4" t="str">
        <f>VLOOKUP(Taulukko1[[#This Row],[Rivivalinta]],Sheet1!$C$1:$E$42,2,FALSE)</f>
        <v>Lån och förskott till allmänheten och offentliga samfund</v>
      </c>
      <c r="D394" s="4" t="str">
        <f>VLOOKUP(Taulukko1[[#This Row],[Rivivalinta]],Sheet1!$C$1:$E$42,3,FALSE)</f>
        <v>Loans and advances to the public and public sector entities</v>
      </c>
      <c r="E394" s="1" t="s">
        <v>46</v>
      </c>
      <c r="F394" s="2">
        <v>42369</v>
      </c>
      <c r="G394" s="6">
        <v>419117.65100000001</v>
      </c>
    </row>
    <row r="395" spans="1:7" x14ac:dyDescent="0.2">
      <c r="A395" s="5">
        <v>14</v>
      </c>
      <c r="B395" s="4" t="s">
        <v>18</v>
      </c>
      <c r="C395" s="4" t="str">
        <f>VLOOKUP(Taulukko1[[#This Row],[Rivivalinta]],Sheet1!$C$1:$E$42,2,FALSE)</f>
        <v>Värdepapper</v>
      </c>
      <c r="D395" s="4" t="str">
        <f>VLOOKUP(Taulukko1[[#This Row],[Rivivalinta]],Sheet1!$C$1:$E$42,3,FALSE)</f>
        <v>Debt securities</v>
      </c>
      <c r="E395" s="1" t="s">
        <v>46</v>
      </c>
      <c r="F395" s="2">
        <v>42369</v>
      </c>
      <c r="G395" s="6"/>
    </row>
    <row r="396" spans="1:7" x14ac:dyDescent="0.2">
      <c r="A396" s="5">
        <v>15</v>
      </c>
      <c r="B396" s="4" t="s">
        <v>19</v>
      </c>
      <c r="C396" s="4" t="str">
        <f>VLOOKUP(Taulukko1[[#This Row],[Rivivalinta]],Sheet1!$C$1:$E$42,2,FALSE)</f>
        <v xml:space="preserve">Derivat </v>
      </c>
      <c r="D396" s="4" t="str">
        <f>VLOOKUP(Taulukko1[[#This Row],[Rivivalinta]],Sheet1!$C$1:$E$42,3,FALSE)</f>
        <v xml:space="preserve">Derivatives </v>
      </c>
      <c r="E396" s="1" t="s">
        <v>46</v>
      </c>
      <c r="F396" s="2">
        <v>42369</v>
      </c>
      <c r="G396" s="6"/>
    </row>
    <row r="397" spans="1:7" x14ac:dyDescent="0.2">
      <c r="A397" s="5">
        <v>16</v>
      </c>
      <c r="B397" s="4" t="s">
        <v>20</v>
      </c>
      <c r="C397" s="4" t="str">
        <f>VLOOKUP(Taulukko1[[#This Row],[Rivivalinta]],Sheet1!$C$1:$E$42,2,FALSE)</f>
        <v>Övriga tillgångar</v>
      </c>
      <c r="D397" s="4" t="str">
        <f>VLOOKUP(Taulukko1[[#This Row],[Rivivalinta]],Sheet1!$C$1:$E$42,3,FALSE)</f>
        <v>Other assets</v>
      </c>
      <c r="E397" s="1" t="s">
        <v>46</v>
      </c>
      <c r="F397" s="2">
        <v>42369</v>
      </c>
      <c r="G397" s="6">
        <v>11124.831</v>
      </c>
    </row>
    <row r="398" spans="1:7" x14ac:dyDescent="0.2">
      <c r="A398" s="5">
        <v>17</v>
      </c>
      <c r="B398" s="4" t="s">
        <v>21</v>
      </c>
      <c r="C398" s="4" t="str">
        <f>VLOOKUP(Taulukko1[[#This Row],[Rivivalinta]],Sheet1!$C$1:$E$42,2,FALSE)</f>
        <v>SUMMA TILLGÅNGAR</v>
      </c>
      <c r="D398" s="4" t="str">
        <f>VLOOKUP(Taulukko1[[#This Row],[Rivivalinta]],Sheet1!$C$1:$E$42,3,FALSE)</f>
        <v>TOTAL ASSETS</v>
      </c>
      <c r="E398" s="1" t="s">
        <v>46</v>
      </c>
      <c r="F398" s="2">
        <v>42369</v>
      </c>
      <c r="G398" s="6">
        <v>434187.42599999998</v>
      </c>
    </row>
    <row r="399" spans="1:7" x14ac:dyDescent="0.2">
      <c r="A399" s="5">
        <v>18</v>
      </c>
      <c r="B399" s="4" t="s">
        <v>22</v>
      </c>
      <c r="C399" s="4" t="str">
        <f>VLOOKUP(Taulukko1[[#This Row],[Rivivalinta]],Sheet1!$C$1:$E$42,2,FALSE)</f>
        <v>Inlåning från kreditinstitut</v>
      </c>
      <c r="D399" s="4" t="str">
        <f>VLOOKUP(Taulukko1[[#This Row],[Rivivalinta]],Sheet1!$C$1:$E$42,3,FALSE)</f>
        <v>Deposits from credit institutions</v>
      </c>
      <c r="E399" s="1" t="s">
        <v>46</v>
      </c>
      <c r="F399" s="2">
        <v>42369</v>
      </c>
      <c r="G399" s="6">
        <v>217380</v>
      </c>
    </row>
    <row r="400" spans="1:7" x14ac:dyDescent="0.2">
      <c r="A400" s="5">
        <v>19</v>
      </c>
      <c r="B400" s="4" t="s">
        <v>23</v>
      </c>
      <c r="C400" s="4" t="str">
        <f>VLOOKUP(Taulukko1[[#This Row],[Rivivalinta]],Sheet1!$C$1:$E$42,2,FALSE)</f>
        <v>Inlåning från allmänheten och offentliga samfund</v>
      </c>
      <c r="D400" s="4" t="str">
        <f>VLOOKUP(Taulukko1[[#This Row],[Rivivalinta]],Sheet1!$C$1:$E$42,3,FALSE)</f>
        <v>Deposits from the public and public sector entities</v>
      </c>
      <c r="E400" s="1" t="s">
        <v>46</v>
      </c>
      <c r="F400" s="2">
        <v>42369</v>
      </c>
      <c r="G400" s="6"/>
    </row>
    <row r="401" spans="1:7" x14ac:dyDescent="0.2">
      <c r="A401" s="5">
        <v>20</v>
      </c>
      <c r="B401" s="4" t="s">
        <v>24</v>
      </c>
      <c r="C401" s="4" t="str">
        <f>VLOOKUP(Taulukko1[[#This Row],[Rivivalinta]],Sheet1!$C$1:$E$42,2,FALSE)</f>
        <v>Emitterade skuldebrev</v>
      </c>
      <c r="D401" s="4" t="str">
        <f>VLOOKUP(Taulukko1[[#This Row],[Rivivalinta]],Sheet1!$C$1:$E$42,3,FALSE)</f>
        <v>Debt securities issued</v>
      </c>
      <c r="E401" s="1" t="s">
        <v>46</v>
      </c>
      <c r="F401" s="2">
        <v>42369</v>
      </c>
      <c r="G401" s="6"/>
    </row>
    <row r="402" spans="1:7" x14ac:dyDescent="0.2">
      <c r="A402" s="5">
        <v>22</v>
      </c>
      <c r="B402" s="4" t="s">
        <v>25</v>
      </c>
      <c r="C402" s="4" t="str">
        <f>VLOOKUP(Taulukko1[[#This Row],[Rivivalinta]],Sheet1!$C$1:$E$42,2,FALSE)</f>
        <v>Derivat</v>
      </c>
      <c r="D402" s="4" t="str">
        <f>VLOOKUP(Taulukko1[[#This Row],[Rivivalinta]],Sheet1!$C$1:$E$42,3,FALSE)</f>
        <v>Derivatives</v>
      </c>
      <c r="E402" s="1" t="s">
        <v>46</v>
      </c>
      <c r="F402" s="2">
        <v>42369</v>
      </c>
      <c r="G402" s="6"/>
    </row>
    <row r="403" spans="1:7" x14ac:dyDescent="0.2">
      <c r="A403" s="5">
        <v>23</v>
      </c>
      <c r="B403" s="4" t="s">
        <v>26</v>
      </c>
      <c r="C403" s="4" t="str">
        <f>VLOOKUP(Taulukko1[[#This Row],[Rivivalinta]],Sheet1!$C$1:$E$42,2,FALSE)</f>
        <v>Eget kapital</v>
      </c>
      <c r="D403" s="4" t="str">
        <f>VLOOKUP(Taulukko1[[#This Row],[Rivivalinta]],Sheet1!$C$1:$E$42,3,FALSE)</f>
        <v>Total equity</v>
      </c>
      <c r="E403" s="1" t="s">
        <v>46</v>
      </c>
      <c r="F403" s="2">
        <v>42369</v>
      </c>
      <c r="G403" s="6">
        <v>207130.31299999999</v>
      </c>
    </row>
    <row r="404" spans="1:7" x14ac:dyDescent="0.2">
      <c r="A404" s="5">
        <v>21</v>
      </c>
      <c r="B404" s="4" t="s">
        <v>27</v>
      </c>
      <c r="C404" s="4" t="str">
        <f>VLOOKUP(Taulukko1[[#This Row],[Rivivalinta]],Sheet1!$C$1:$E$42,2,FALSE)</f>
        <v>Övriga skulder</v>
      </c>
      <c r="D404" s="4" t="str">
        <f>VLOOKUP(Taulukko1[[#This Row],[Rivivalinta]],Sheet1!$C$1:$E$42,3,FALSE)</f>
        <v>Other liabilities</v>
      </c>
      <c r="E404" s="1" t="s">
        <v>46</v>
      </c>
      <c r="F404" s="2">
        <v>42369</v>
      </c>
      <c r="G404" s="6">
        <v>9677.1129999999994</v>
      </c>
    </row>
    <row r="405" spans="1:7" x14ac:dyDescent="0.2">
      <c r="A405" s="5">
        <v>24</v>
      </c>
      <c r="B405" s="4" t="s">
        <v>28</v>
      </c>
      <c r="C405" s="4" t="str">
        <f>VLOOKUP(Taulukko1[[#This Row],[Rivivalinta]],Sheet1!$C$1:$E$42,2,FALSE)</f>
        <v>SUMMA EGET KAPITAL OCH SKULDER</v>
      </c>
      <c r="D405" s="4" t="str">
        <f>VLOOKUP(Taulukko1[[#This Row],[Rivivalinta]],Sheet1!$C$1:$E$42,3,FALSE)</f>
        <v>TOTAL EQUITY AND LIABILITIES</v>
      </c>
      <c r="E405" s="1" t="s">
        <v>46</v>
      </c>
      <c r="F405" s="2">
        <v>42369</v>
      </c>
      <c r="G405" s="6">
        <v>434187.42599999998</v>
      </c>
    </row>
    <row r="406" spans="1:7" x14ac:dyDescent="0.2">
      <c r="A406" s="5">
        <v>25</v>
      </c>
      <c r="B406" s="4" t="s">
        <v>29</v>
      </c>
      <c r="C406" s="4" t="str">
        <f>VLOOKUP(Taulukko1[[#This Row],[Rivivalinta]],Sheet1!$C$1:$E$42,2,FALSE)</f>
        <v>Exponering utanför balansräkningen</v>
      </c>
      <c r="D406" s="4" t="str">
        <f>VLOOKUP(Taulukko1[[#This Row],[Rivivalinta]],Sheet1!$C$1:$E$42,3,FALSE)</f>
        <v>Off balance sheet exposures</v>
      </c>
      <c r="E406" s="1" t="s">
        <v>46</v>
      </c>
      <c r="F406" s="2">
        <v>42369</v>
      </c>
      <c r="G406" s="6">
        <v>394196.56599999999</v>
      </c>
    </row>
    <row r="407" spans="1:7" x14ac:dyDescent="0.2">
      <c r="A407" s="5">
        <v>28</v>
      </c>
      <c r="B407" s="4" t="s">
        <v>30</v>
      </c>
      <c r="C407" s="4" t="str">
        <f>VLOOKUP(Taulukko1[[#This Row],[Rivivalinta]],Sheet1!$C$1:$E$42,2,FALSE)</f>
        <v>Kostnader/intäkter, %</v>
      </c>
      <c r="D407" s="4" t="str">
        <f>VLOOKUP(Taulukko1[[#This Row],[Rivivalinta]],Sheet1!$C$1:$E$42,3,FALSE)</f>
        <v>Cost/income ratio, %</v>
      </c>
      <c r="E407" s="1" t="s">
        <v>46</v>
      </c>
      <c r="F407" s="2">
        <v>42369</v>
      </c>
      <c r="G407" s="7">
        <v>0.49892193038361321</v>
      </c>
    </row>
    <row r="408" spans="1:7" x14ac:dyDescent="0.2">
      <c r="A408" s="5">
        <v>29</v>
      </c>
      <c r="B408" s="4" t="s">
        <v>31</v>
      </c>
      <c r="C408" s="4" t="str">
        <f>VLOOKUP(Taulukko1[[#This Row],[Rivivalinta]],Sheet1!$C$1:$E$42,2,FALSE)</f>
        <v>Nödlidande exponeringar/Exponeringar, %</v>
      </c>
      <c r="D408" s="4" t="str">
        <f>VLOOKUP(Taulukko1[[#This Row],[Rivivalinta]],Sheet1!$C$1:$E$42,3,FALSE)</f>
        <v>Non-performing exposures/Exposures, %</v>
      </c>
      <c r="E408" s="1" t="s">
        <v>46</v>
      </c>
      <c r="F408" s="2">
        <v>42369</v>
      </c>
      <c r="G408" s="7">
        <v>3.6246495408256342E-2</v>
      </c>
    </row>
    <row r="409" spans="1:7" x14ac:dyDescent="0.2">
      <c r="A409" s="5">
        <v>30</v>
      </c>
      <c r="B409" s="4" t="s">
        <v>32</v>
      </c>
      <c r="C409" s="4" t="str">
        <f>VLOOKUP(Taulukko1[[#This Row],[Rivivalinta]],Sheet1!$C$1:$E$42,2,FALSE)</f>
        <v>Upplupna avsättningar på nödlidande exponeringar/Nödlidande Exponeringar, %</v>
      </c>
      <c r="D409" s="4" t="str">
        <f>VLOOKUP(Taulukko1[[#This Row],[Rivivalinta]],Sheet1!$C$1:$E$42,3,FALSE)</f>
        <v>Accumulated impairments on non-performing exposures/Non-performing exposures, %</v>
      </c>
      <c r="E409" s="1" t="s">
        <v>46</v>
      </c>
      <c r="F409" s="2">
        <v>42369</v>
      </c>
      <c r="G409" s="7">
        <v>0.3268429244980996</v>
      </c>
    </row>
    <row r="410" spans="1:7" x14ac:dyDescent="0.2">
      <c r="A410" s="5">
        <v>31</v>
      </c>
      <c r="B410" s="4" t="s">
        <v>34</v>
      </c>
      <c r="C410" s="4" t="str">
        <f>VLOOKUP(Taulukko1[[#This Row],[Rivivalinta]],Sheet1!$C$1:$E$42,2,FALSE)</f>
        <v>Kapitalbas</v>
      </c>
      <c r="D410" s="4" t="str">
        <f>VLOOKUP(Taulukko1[[#This Row],[Rivivalinta]],Sheet1!$C$1:$E$42,3,FALSE)</f>
        <v>Own funds</v>
      </c>
      <c r="E410" s="1" t="s">
        <v>46</v>
      </c>
      <c r="F410" s="2">
        <v>42369</v>
      </c>
      <c r="G410" s="6">
        <v>193418.111</v>
      </c>
    </row>
    <row r="411" spans="1:7" x14ac:dyDescent="0.2">
      <c r="A411" s="5">
        <v>32</v>
      </c>
      <c r="B411" s="4" t="s">
        <v>35</v>
      </c>
      <c r="C411" s="4" t="str">
        <f>VLOOKUP(Taulukko1[[#This Row],[Rivivalinta]],Sheet1!$C$1:$E$42,2,FALSE)</f>
        <v>Kärnprimärkapital (CET 1)</v>
      </c>
      <c r="D411" s="4" t="str">
        <f>VLOOKUP(Taulukko1[[#This Row],[Rivivalinta]],Sheet1!$C$1:$E$42,3,FALSE)</f>
        <v>Common equity tier 1 capital (CET1)</v>
      </c>
      <c r="E411" s="1" t="s">
        <v>46</v>
      </c>
      <c r="F411" s="2">
        <v>42369</v>
      </c>
      <c r="G411" s="6">
        <v>193418.111</v>
      </c>
    </row>
    <row r="412" spans="1:7" x14ac:dyDescent="0.2">
      <c r="A412" s="5">
        <v>33</v>
      </c>
      <c r="B412" s="4" t="s">
        <v>36</v>
      </c>
      <c r="C412" s="4" t="str">
        <f>VLOOKUP(Taulukko1[[#This Row],[Rivivalinta]],Sheet1!$C$1:$E$42,2,FALSE)</f>
        <v>Övrigt primärkapital (AT 1)</v>
      </c>
      <c r="D412" s="4" t="str">
        <f>VLOOKUP(Taulukko1[[#This Row],[Rivivalinta]],Sheet1!$C$1:$E$42,3,FALSE)</f>
        <v>Additional tier 1 capital (AT 1)</v>
      </c>
      <c r="E412" s="1" t="s">
        <v>46</v>
      </c>
      <c r="F412" s="2">
        <v>42369</v>
      </c>
      <c r="G412" s="6"/>
    </row>
    <row r="413" spans="1:7" x14ac:dyDescent="0.2">
      <c r="A413" s="5">
        <v>34</v>
      </c>
      <c r="B413" s="4" t="s">
        <v>37</v>
      </c>
      <c r="C413" s="4" t="str">
        <f>VLOOKUP(Taulukko1[[#This Row],[Rivivalinta]],Sheet1!$C$1:$E$42,2,FALSE)</f>
        <v>Supplementärkapital (T2)</v>
      </c>
      <c r="D413" s="4" t="str">
        <f>VLOOKUP(Taulukko1[[#This Row],[Rivivalinta]],Sheet1!$C$1:$E$42,3,FALSE)</f>
        <v>Tier 2 capital (T2)</v>
      </c>
      <c r="E413" s="1" t="s">
        <v>46</v>
      </c>
      <c r="F413" s="2">
        <v>42369</v>
      </c>
      <c r="G413" s="6"/>
    </row>
    <row r="414" spans="1:7" x14ac:dyDescent="0.2">
      <c r="A414" s="5">
        <v>35</v>
      </c>
      <c r="B414" s="4" t="s">
        <v>38</v>
      </c>
      <c r="C414" s="4" t="str">
        <f>VLOOKUP(Taulukko1[[#This Row],[Rivivalinta]],Sheet1!$C$1:$E$42,2,FALSE)</f>
        <v>Summa kapitalrelationer, %</v>
      </c>
      <c r="D414" s="4" t="str">
        <f>VLOOKUP(Taulukko1[[#This Row],[Rivivalinta]],Sheet1!$C$1:$E$42,3,FALSE)</f>
        <v>Own funds ratio, %</v>
      </c>
      <c r="E414" s="1" t="s">
        <v>46</v>
      </c>
      <c r="F414" s="2">
        <v>42369</v>
      </c>
      <c r="G414" s="7">
        <v>0.5643110904646923</v>
      </c>
    </row>
    <row r="415" spans="1:7" x14ac:dyDescent="0.2">
      <c r="A415" s="5">
        <v>36</v>
      </c>
      <c r="B415" s="4" t="s">
        <v>39</v>
      </c>
      <c r="C415" s="4" t="str">
        <f>VLOOKUP(Taulukko1[[#This Row],[Rivivalinta]],Sheet1!$C$1:$E$42,2,FALSE)</f>
        <v>Primärkapitalrelation, %</v>
      </c>
      <c r="D415" s="4" t="str">
        <f>VLOOKUP(Taulukko1[[#This Row],[Rivivalinta]],Sheet1!$C$1:$E$42,3,FALSE)</f>
        <v>Tier 1 ratio, %</v>
      </c>
      <c r="E415" s="1" t="s">
        <v>46</v>
      </c>
      <c r="F415" s="2">
        <v>42369</v>
      </c>
      <c r="G415" s="7">
        <v>0.5643110904646923</v>
      </c>
    </row>
    <row r="416" spans="1:7" x14ac:dyDescent="0.2">
      <c r="A416" s="5">
        <v>37</v>
      </c>
      <c r="B416" s="4" t="s">
        <v>40</v>
      </c>
      <c r="C416" s="4" t="str">
        <f>VLOOKUP(Taulukko1[[#This Row],[Rivivalinta]],Sheet1!$C$1:$E$42,2,FALSE)</f>
        <v>Kärnprimärkapitalrelation, %</v>
      </c>
      <c r="D416" s="4" t="str">
        <f>VLOOKUP(Taulukko1[[#This Row],[Rivivalinta]],Sheet1!$C$1:$E$42,3,FALSE)</f>
        <v>CET 1 ratio, %</v>
      </c>
      <c r="E416" s="1" t="s">
        <v>46</v>
      </c>
      <c r="F416" s="2">
        <v>42369</v>
      </c>
      <c r="G416" s="7">
        <v>0.5643110904646923</v>
      </c>
    </row>
    <row r="417" spans="1:7" x14ac:dyDescent="0.2">
      <c r="A417" s="5">
        <v>38</v>
      </c>
      <c r="B417" s="4" t="s">
        <v>41</v>
      </c>
      <c r="C417" s="4" t="str">
        <f>VLOOKUP(Taulukko1[[#This Row],[Rivivalinta]],Sheet1!$C$1:$E$42,2,FALSE)</f>
        <v>Summa exponeringsbelopp (RWA)</v>
      </c>
      <c r="D417" s="4" t="str">
        <f>VLOOKUP(Taulukko1[[#This Row],[Rivivalinta]],Sheet1!$C$1:$E$42,3,FALSE)</f>
        <v>Total risk weighted assets (RWA)</v>
      </c>
      <c r="E417" s="1" t="s">
        <v>46</v>
      </c>
      <c r="F417" s="2">
        <v>42369</v>
      </c>
      <c r="G417" s="6">
        <v>342750.859</v>
      </c>
    </row>
    <row r="418" spans="1:7" x14ac:dyDescent="0.2">
      <c r="A418" s="5">
        <v>39</v>
      </c>
      <c r="B418" s="4" t="s">
        <v>42</v>
      </c>
      <c r="C418" s="4" t="str">
        <f>VLOOKUP(Taulukko1[[#This Row],[Rivivalinta]],Sheet1!$C$1:$E$42,2,FALSE)</f>
        <v>Exponeringsbelopp för kredit-, motpart- och utspädningsrisker</v>
      </c>
      <c r="D418" s="4" t="str">
        <f>VLOOKUP(Taulukko1[[#This Row],[Rivivalinta]],Sheet1!$C$1:$E$42,3,FALSE)</f>
        <v>Credit and counterparty risks</v>
      </c>
      <c r="E418" s="1" t="s">
        <v>46</v>
      </c>
      <c r="F418" s="2">
        <v>42369</v>
      </c>
      <c r="G418" s="6">
        <v>283225.45899999997</v>
      </c>
    </row>
    <row r="419" spans="1:7" x14ac:dyDescent="0.2">
      <c r="A419" s="5">
        <v>40</v>
      </c>
      <c r="B419" s="4" t="s">
        <v>43</v>
      </c>
      <c r="C419" s="4" t="str">
        <f>VLOOKUP(Taulukko1[[#This Row],[Rivivalinta]],Sheet1!$C$1:$E$42,2,FALSE)</f>
        <v>Exponeringsbelopp för positions-, valutakurs- och råvarurisker</v>
      </c>
      <c r="D419" s="4" t="str">
        <f>VLOOKUP(Taulukko1[[#This Row],[Rivivalinta]],Sheet1!$C$1:$E$42,3,FALSE)</f>
        <v>Position, currency and commodity risks</v>
      </c>
      <c r="E419" s="1" t="s">
        <v>46</v>
      </c>
      <c r="F419" s="2">
        <v>42369</v>
      </c>
      <c r="G419" s="6"/>
    </row>
    <row r="420" spans="1:7" x14ac:dyDescent="0.2">
      <c r="A420" s="5">
        <v>41</v>
      </c>
      <c r="B420" s="4" t="s">
        <v>44</v>
      </c>
      <c r="C420" s="4" t="str">
        <f>VLOOKUP(Taulukko1[[#This Row],[Rivivalinta]],Sheet1!$C$1:$E$42,2,FALSE)</f>
        <v>Exponeringsbelopp för operativ risk</v>
      </c>
      <c r="D420" s="4" t="str">
        <f>VLOOKUP(Taulukko1[[#This Row],[Rivivalinta]],Sheet1!$C$1:$E$42,3,FALSE)</f>
        <v>Operational risks</v>
      </c>
      <c r="E420" s="1" t="s">
        <v>46</v>
      </c>
      <c r="F420" s="2">
        <v>42369</v>
      </c>
      <c r="G420" s="6">
        <v>59525.4</v>
      </c>
    </row>
    <row r="421" spans="1:7" x14ac:dyDescent="0.2">
      <c r="A421" s="5">
        <v>42</v>
      </c>
      <c r="B421" s="4" t="s">
        <v>45</v>
      </c>
      <c r="C421" s="4" t="str">
        <f>VLOOKUP(Taulukko1[[#This Row],[Rivivalinta]],Sheet1!$C$1:$E$42,2,FALSE)</f>
        <v>Övriga riskexponeringar</v>
      </c>
      <c r="D421" s="4" t="str">
        <f>VLOOKUP(Taulukko1[[#This Row],[Rivivalinta]],Sheet1!$C$1:$E$42,3,FALSE)</f>
        <v>Other risks</v>
      </c>
      <c r="E421" s="1" t="s">
        <v>46</v>
      </c>
      <c r="F421" s="2">
        <v>42369</v>
      </c>
      <c r="G421" s="6"/>
    </row>
    <row r="422" spans="1:7" x14ac:dyDescent="0.2">
      <c r="A422" s="5">
        <v>26</v>
      </c>
      <c r="B422" s="4" t="s">
        <v>53</v>
      </c>
      <c r="C422" s="4" t="str">
        <f>VLOOKUP(Taulukko1[[#This Row],[Rivivalinta]],Sheet1!$C$1:$E$42,2,FALSE)</f>
        <v>Avkastning på eget kapital (ROE), %</v>
      </c>
      <c r="D422" s="4" t="str">
        <f>VLOOKUP(Taulukko1[[#This Row],[Rivivalinta]],Sheet1!$C$1:$E$42,3,FALSE)</f>
        <v>Return on equity (ROE), %</v>
      </c>
      <c r="E422" s="1" t="s">
        <v>47</v>
      </c>
      <c r="F422" s="2">
        <v>42369</v>
      </c>
      <c r="G422" s="7">
        <v>9.6175633022092793E-3</v>
      </c>
    </row>
    <row r="423" spans="1:7" x14ac:dyDescent="0.2">
      <c r="A423" s="5">
        <v>27</v>
      </c>
      <c r="B423" s="4" t="s">
        <v>52</v>
      </c>
      <c r="C423" s="4" t="str">
        <f>VLOOKUP(Taulukko1[[#This Row],[Rivivalinta]],Sheet1!$C$1:$E$42,2,FALSE)</f>
        <v>Avkastning på total tillgångar (ROA), %</v>
      </c>
      <c r="D423" s="4" t="str">
        <f>VLOOKUP(Taulukko1[[#This Row],[Rivivalinta]],Sheet1!$C$1:$E$42,3,FALSE)</f>
        <v>Return on total assets (ROA), %</v>
      </c>
      <c r="E423" s="1" t="s">
        <v>47</v>
      </c>
      <c r="F423" s="2">
        <v>42369</v>
      </c>
      <c r="G423" s="7">
        <v>4.7890298978221694E-5</v>
      </c>
    </row>
    <row r="424" spans="1:7" x14ac:dyDescent="0.2">
      <c r="A424" s="5">
        <v>1</v>
      </c>
      <c r="B424" s="4" t="s">
        <v>5</v>
      </c>
      <c r="C424" s="4" t="str">
        <f>VLOOKUP(Taulukko1[[#This Row],[Rivivalinta]],Sheet1!$C$1:$E$42,2,FALSE)</f>
        <v>Räntenetto</v>
      </c>
      <c r="D424" s="4" t="str">
        <f>VLOOKUP(Taulukko1[[#This Row],[Rivivalinta]],Sheet1!$C$1:$E$42,3,FALSE)</f>
        <v>Net interest margin</v>
      </c>
      <c r="E424" s="1" t="s">
        <v>47</v>
      </c>
      <c r="F424" s="2">
        <v>42369</v>
      </c>
      <c r="G424" s="6">
        <v>168211.212</v>
      </c>
    </row>
    <row r="425" spans="1:7" x14ac:dyDescent="0.2">
      <c r="A425" s="5">
        <v>2</v>
      </c>
      <c r="B425" s="4" t="s">
        <v>6</v>
      </c>
      <c r="C425" s="4" t="str">
        <f>VLOOKUP(Taulukko1[[#This Row],[Rivivalinta]],Sheet1!$C$1:$E$42,2,FALSE)</f>
        <v>Netto, avgifts- och provisionsintäkter</v>
      </c>
      <c r="D425" s="4" t="str">
        <f>VLOOKUP(Taulukko1[[#This Row],[Rivivalinta]],Sheet1!$C$1:$E$42,3,FALSE)</f>
        <v>Net fee and commission income</v>
      </c>
      <c r="E425" s="1" t="s">
        <v>47</v>
      </c>
      <c r="F425" s="2">
        <v>42369</v>
      </c>
      <c r="G425" s="6">
        <v>-925.47299999999996</v>
      </c>
    </row>
    <row r="426" spans="1:7" x14ac:dyDescent="0.2">
      <c r="A426" s="5">
        <v>3</v>
      </c>
      <c r="B426" s="4" t="s">
        <v>7</v>
      </c>
      <c r="C426" s="4" t="str">
        <f>VLOOKUP(Taulukko1[[#This Row],[Rivivalinta]],Sheet1!$C$1:$E$42,2,FALSE)</f>
        <v>Avgifts- och provisionsintäkter</v>
      </c>
      <c r="D426" s="4" t="str">
        <f>VLOOKUP(Taulukko1[[#This Row],[Rivivalinta]],Sheet1!$C$1:$E$42,3,FALSE)</f>
        <v>Fee and commission income</v>
      </c>
      <c r="E426" s="1" t="s">
        <v>47</v>
      </c>
      <c r="F426" s="2">
        <v>42369</v>
      </c>
      <c r="G426" s="6">
        <v>2847.2080000000001</v>
      </c>
    </row>
    <row r="427" spans="1:7" x14ac:dyDescent="0.2">
      <c r="A427" s="5">
        <v>4</v>
      </c>
      <c r="B427" s="4" t="s">
        <v>8</v>
      </c>
      <c r="C427" s="4" t="str">
        <f>VLOOKUP(Taulukko1[[#This Row],[Rivivalinta]],Sheet1!$C$1:$E$42,2,FALSE)</f>
        <v>Avgifts- och provisionskostnader</v>
      </c>
      <c r="D427" s="4" t="str">
        <f>VLOOKUP(Taulukko1[[#This Row],[Rivivalinta]],Sheet1!$C$1:$E$42,3,FALSE)</f>
        <v>Fee and commission expenses</v>
      </c>
      <c r="E427" s="1" t="s">
        <v>47</v>
      </c>
      <c r="F427" s="2">
        <v>42369</v>
      </c>
      <c r="G427" s="6">
        <v>3772.681</v>
      </c>
    </row>
    <row r="428" spans="1:7" x14ac:dyDescent="0.2">
      <c r="A428" s="5">
        <v>5</v>
      </c>
      <c r="B428" s="4" t="s">
        <v>9</v>
      </c>
      <c r="C428" s="4" t="str">
        <f>VLOOKUP(Taulukko1[[#This Row],[Rivivalinta]],Sheet1!$C$1:$E$42,2,FALSE)</f>
        <v>Nettointäkter från handel och investeringar</v>
      </c>
      <c r="D428" s="4" t="str">
        <f>VLOOKUP(Taulukko1[[#This Row],[Rivivalinta]],Sheet1!$C$1:$E$42,3,FALSE)</f>
        <v>Net trading and investing income</v>
      </c>
      <c r="E428" s="1" t="s">
        <v>47</v>
      </c>
      <c r="F428" s="2">
        <v>42369</v>
      </c>
      <c r="G428" s="6">
        <v>3182.5569999999998</v>
      </c>
    </row>
    <row r="429" spans="1:7" x14ac:dyDescent="0.2">
      <c r="A429" s="5">
        <v>6</v>
      </c>
      <c r="B429" s="4" t="s">
        <v>10</v>
      </c>
      <c r="C429" s="4" t="str">
        <f>VLOOKUP(Taulukko1[[#This Row],[Rivivalinta]],Sheet1!$C$1:$E$42,2,FALSE)</f>
        <v>Övriga intäkter</v>
      </c>
      <c r="D429" s="4" t="str">
        <f>VLOOKUP(Taulukko1[[#This Row],[Rivivalinta]],Sheet1!$C$1:$E$42,3,FALSE)</f>
        <v>Other income</v>
      </c>
      <c r="E429" s="1" t="s">
        <v>47</v>
      </c>
      <c r="F429" s="2">
        <v>42369</v>
      </c>
      <c r="G429" s="6">
        <v>59.088000000000001</v>
      </c>
    </row>
    <row r="430" spans="1:7" x14ac:dyDescent="0.2">
      <c r="A430" s="5">
        <v>7</v>
      </c>
      <c r="B430" s="4" t="s">
        <v>11</v>
      </c>
      <c r="C430" s="4" t="str">
        <f>VLOOKUP(Taulukko1[[#This Row],[Rivivalinta]],Sheet1!$C$1:$E$42,2,FALSE)</f>
        <v>Totala inkomster</v>
      </c>
      <c r="D430" s="4" t="str">
        <f>VLOOKUP(Taulukko1[[#This Row],[Rivivalinta]],Sheet1!$C$1:$E$42,3,FALSE)</f>
        <v>Total income</v>
      </c>
      <c r="E430" s="1" t="s">
        <v>47</v>
      </c>
      <c r="F430" s="2">
        <v>42369</v>
      </c>
      <c r="G430" s="6">
        <v>170527.38399999999</v>
      </c>
    </row>
    <row r="431" spans="1:7" x14ac:dyDescent="0.2">
      <c r="A431" s="5">
        <v>8</v>
      </c>
      <c r="B431" s="4" t="s">
        <v>12</v>
      </c>
      <c r="C431" s="4" t="str">
        <f>VLOOKUP(Taulukko1[[#This Row],[Rivivalinta]],Sheet1!$C$1:$E$42,2,FALSE)</f>
        <v>Totala kostnader</v>
      </c>
      <c r="D431" s="4" t="str">
        <f>VLOOKUP(Taulukko1[[#This Row],[Rivivalinta]],Sheet1!$C$1:$E$42,3,FALSE)</f>
        <v>Total expenses</v>
      </c>
      <c r="E431" s="1" t="s">
        <v>47</v>
      </c>
      <c r="F431" s="2">
        <v>42369</v>
      </c>
      <c r="G431" s="6">
        <v>22855.218000000001</v>
      </c>
    </row>
    <row r="432" spans="1:7" x14ac:dyDescent="0.2">
      <c r="A432" s="5">
        <v>9</v>
      </c>
      <c r="B432" s="4" t="s">
        <v>13</v>
      </c>
      <c r="C432" s="4" t="str">
        <f>VLOOKUP(Taulukko1[[#This Row],[Rivivalinta]],Sheet1!$C$1:$E$42,2,FALSE)</f>
        <v>Nedskrivningar av lån och fordringar</v>
      </c>
      <c r="D432" s="4" t="str">
        <f>VLOOKUP(Taulukko1[[#This Row],[Rivivalinta]],Sheet1!$C$1:$E$42,3,FALSE)</f>
        <v>Impairments on loans and receivables</v>
      </c>
      <c r="E432" s="1" t="s">
        <v>47</v>
      </c>
      <c r="F432" s="2">
        <v>42369</v>
      </c>
      <c r="G432" s="6"/>
    </row>
    <row r="433" spans="1:7" x14ac:dyDescent="0.2">
      <c r="A433" s="5">
        <v>10</v>
      </c>
      <c r="B433" s="4" t="s">
        <v>14</v>
      </c>
      <c r="C433" s="4" t="str">
        <f>VLOOKUP(Taulukko1[[#This Row],[Rivivalinta]],Sheet1!$C$1:$E$42,2,FALSE)</f>
        <v>Rörelsevinst/-förlust</v>
      </c>
      <c r="D433" s="4" t="str">
        <f>VLOOKUP(Taulukko1[[#This Row],[Rivivalinta]],Sheet1!$C$1:$E$42,3,FALSE)</f>
        <v>Operatingprofit/-loss</v>
      </c>
      <c r="E433" s="1" t="s">
        <v>47</v>
      </c>
      <c r="F433" s="2">
        <v>42369</v>
      </c>
      <c r="G433" s="6">
        <v>147672.166</v>
      </c>
    </row>
    <row r="434" spans="1:7" x14ac:dyDescent="0.2">
      <c r="A434" s="5">
        <v>11</v>
      </c>
      <c r="B434" s="4" t="s">
        <v>15</v>
      </c>
      <c r="C434" s="4" t="str">
        <f>VLOOKUP(Taulukko1[[#This Row],[Rivivalinta]],Sheet1!$C$1:$E$42,2,FALSE)</f>
        <v>Kontanta medel och kassabehållning hos centralbanker</v>
      </c>
      <c r="D434" s="4" t="str">
        <f>VLOOKUP(Taulukko1[[#This Row],[Rivivalinta]],Sheet1!$C$1:$E$42,3,FALSE)</f>
        <v>Cash and cash balances at central banks</v>
      </c>
      <c r="E434" s="1" t="s">
        <v>47</v>
      </c>
      <c r="F434" s="2">
        <v>42369</v>
      </c>
      <c r="G434" s="6">
        <v>1945213.6059999999</v>
      </c>
    </row>
    <row r="435" spans="1:7" x14ac:dyDescent="0.2">
      <c r="A435" s="5">
        <v>12</v>
      </c>
      <c r="B435" s="4" t="s">
        <v>16</v>
      </c>
      <c r="C435" s="4" t="str">
        <f>VLOOKUP(Taulukko1[[#This Row],[Rivivalinta]],Sheet1!$C$1:$E$42,2,FALSE)</f>
        <v>Lån och förskott till kreditinstitut</v>
      </c>
      <c r="D435" s="4" t="str">
        <f>VLOOKUP(Taulukko1[[#This Row],[Rivivalinta]],Sheet1!$C$1:$E$42,3,FALSE)</f>
        <v>Loans and advances to credit institutions</v>
      </c>
      <c r="E435" s="1" t="s">
        <v>47</v>
      </c>
      <c r="F435" s="2">
        <v>42369</v>
      </c>
      <c r="G435" s="6">
        <v>482324.141</v>
      </c>
    </row>
    <row r="436" spans="1:7" x14ac:dyDescent="0.2">
      <c r="A436" s="5">
        <v>13</v>
      </c>
      <c r="B436" s="4" t="s">
        <v>17</v>
      </c>
      <c r="C436" s="4" t="str">
        <f>VLOOKUP(Taulukko1[[#This Row],[Rivivalinta]],Sheet1!$C$1:$E$42,2,FALSE)</f>
        <v>Lån och förskott till allmänheten och offentliga samfund</v>
      </c>
      <c r="D436" s="4" t="str">
        <f>VLOOKUP(Taulukko1[[#This Row],[Rivivalinta]],Sheet1!$C$1:$E$42,3,FALSE)</f>
        <v>Loans and advances to the public and public sector entities</v>
      </c>
      <c r="E436" s="1" t="s">
        <v>47</v>
      </c>
      <c r="F436" s="2">
        <v>42369</v>
      </c>
      <c r="G436" s="6">
        <v>20077071.749000002</v>
      </c>
    </row>
    <row r="437" spans="1:7" x14ac:dyDescent="0.2">
      <c r="A437" s="5">
        <v>14</v>
      </c>
      <c r="B437" s="4" t="s">
        <v>18</v>
      </c>
      <c r="C437" s="4" t="str">
        <f>VLOOKUP(Taulukko1[[#This Row],[Rivivalinta]],Sheet1!$C$1:$E$42,2,FALSE)</f>
        <v>Värdepapper</v>
      </c>
      <c r="D437" s="4" t="str">
        <f>VLOOKUP(Taulukko1[[#This Row],[Rivivalinta]],Sheet1!$C$1:$E$42,3,FALSE)</f>
        <v>Debt securities</v>
      </c>
      <c r="E437" s="1" t="s">
        <v>47</v>
      </c>
      <c r="F437" s="2">
        <v>42369</v>
      </c>
      <c r="G437" s="6">
        <v>7043862.0870000003</v>
      </c>
    </row>
    <row r="438" spans="1:7" x14ac:dyDescent="0.2">
      <c r="A438" s="5">
        <v>15</v>
      </c>
      <c r="B438" s="4" t="s">
        <v>19</v>
      </c>
      <c r="C438" s="4" t="str">
        <f>VLOOKUP(Taulukko1[[#This Row],[Rivivalinta]],Sheet1!$C$1:$E$42,2,FALSE)</f>
        <v xml:space="preserve">Derivat </v>
      </c>
      <c r="D438" s="4" t="str">
        <f>VLOOKUP(Taulukko1[[#This Row],[Rivivalinta]],Sheet1!$C$1:$E$42,3,FALSE)</f>
        <v xml:space="preserve">Derivatives </v>
      </c>
      <c r="E438" s="1" t="s">
        <v>47</v>
      </c>
      <c r="F438" s="2">
        <v>42369</v>
      </c>
      <c r="G438" s="6">
        <v>4067639.62</v>
      </c>
    </row>
    <row r="439" spans="1:7" x14ac:dyDescent="0.2">
      <c r="A439" s="5">
        <v>16</v>
      </c>
      <c r="B439" s="4" t="s">
        <v>20</v>
      </c>
      <c r="C439" s="4" t="str">
        <f>VLOOKUP(Taulukko1[[#This Row],[Rivivalinta]],Sheet1!$C$1:$E$42,2,FALSE)</f>
        <v>Övriga tillgångar</v>
      </c>
      <c r="D439" s="4" t="str">
        <f>VLOOKUP(Taulukko1[[#This Row],[Rivivalinta]],Sheet1!$C$1:$E$42,3,FALSE)</f>
        <v>Other assets</v>
      </c>
      <c r="E439" s="1" t="s">
        <v>47</v>
      </c>
      <c r="F439" s="2">
        <v>42369</v>
      </c>
      <c r="G439" s="6">
        <v>271975.06900000002</v>
      </c>
    </row>
    <row r="440" spans="1:7" x14ac:dyDescent="0.2">
      <c r="A440" s="5">
        <v>17</v>
      </c>
      <c r="B440" s="4" t="s">
        <v>21</v>
      </c>
      <c r="C440" s="4" t="str">
        <f>VLOOKUP(Taulukko1[[#This Row],[Rivivalinta]],Sheet1!$C$1:$E$42,2,FALSE)</f>
        <v>SUMMA TILLGÅNGAR</v>
      </c>
      <c r="D440" s="4" t="str">
        <f>VLOOKUP(Taulukko1[[#This Row],[Rivivalinta]],Sheet1!$C$1:$E$42,3,FALSE)</f>
        <v>TOTAL ASSETS</v>
      </c>
      <c r="E440" s="1" t="s">
        <v>47</v>
      </c>
      <c r="F440" s="2">
        <v>42369</v>
      </c>
      <c r="G440" s="6">
        <v>33888086.272</v>
      </c>
    </row>
    <row r="441" spans="1:7" x14ac:dyDescent="0.2">
      <c r="A441" s="5">
        <v>18</v>
      </c>
      <c r="B441" s="4" t="s">
        <v>22</v>
      </c>
      <c r="C441" s="4" t="str">
        <f>VLOOKUP(Taulukko1[[#This Row],[Rivivalinta]],Sheet1!$C$1:$E$42,2,FALSE)</f>
        <v>Inlåning från kreditinstitut</v>
      </c>
      <c r="D441" s="4" t="str">
        <f>VLOOKUP(Taulukko1[[#This Row],[Rivivalinta]],Sheet1!$C$1:$E$42,3,FALSE)</f>
        <v>Deposits from credit institutions</v>
      </c>
      <c r="E441" s="1" t="s">
        <v>47</v>
      </c>
      <c r="F441" s="2">
        <v>42369</v>
      </c>
      <c r="G441" s="6">
        <v>2814281.1409999998</v>
      </c>
    </row>
    <row r="442" spans="1:7" x14ac:dyDescent="0.2">
      <c r="A442" s="5">
        <v>19</v>
      </c>
      <c r="B442" s="4" t="s">
        <v>23</v>
      </c>
      <c r="C442" s="4" t="str">
        <f>VLOOKUP(Taulukko1[[#This Row],[Rivivalinta]],Sheet1!$C$1:$E$42,2,FALSE)</f>
        <v>Inlåning från allmänheten och offentliga samfund</v>
      </c>
      <c r="D442" s="4" t="str">
        <f>VLOOKUP(Taulukko1[[#This Row],[Rivivalinta]],Sheet1!$C$1:$E$42,3,FALSE)</f>
        <v>Deposits from the public and public sector entities</v>
      </c>
      <c r="E442" s="1" t="s">
        <v>47</v>
      </c>
      <c r="F442" s="2">
        <v>42369</v>
      </c>
      <c r="G442" s="6">
        <v>2924441.5819999999</v>
      </c>
    </row>
    <row r="443" spans="1:7" x14ac:dyDescent="0.2">
      <c r="A443" s="5">
        <v>20</v>
      </c>
      <c r="B443" s="4" t="s">
        <v>24</v>
      </c>
      <c r="C443" s="4" t="str">
        <f>VLOOKUP(Taulukko1[[#This Row],[Rivivalinta]],Sheet1!$C$1:$E$42,2,FALSE)</f>
        <v>Emitterade skuldebrev</v>
      </c>
      <c r="D443" s="4" t="str">
        <f>VLOOKUP(Taulukko1[[#This Row],[Rivivalinta]],Sheet1!$C$1:$E$42,3,FALSE)</f>
        <v>Debt securities issued</v>
      </c>
      <c r="E443" s="1" t="s">
        <v>47</v>
      </c>
      <c r="F443" s="2">
        <v>42369</v>
      </c>
      <c r="G443" s="6">
        <v>25076543.23</v>
      </c>
    </row>
    <row r="444" spans="1:7" x14ac:dyDescent="0.2">
      <c r="A444" s="5">
        <v>22</v>
      </c>
      <c r="B444" s="4" t="s">
        <v>25</v>
      </c>
      <c r="C444" s="4" t="str">
        <f>VLOOKUP(Taulukko1[[#This Row],[Rivivalinta]],Sheet1!$C$1:$E$42,2,FALSE)</f>
        <v>Derivat</v>
      </c>
      <c r="D444" s="4" t="str">
        <f>VLOOKUP(Taulukko1[[#This Row],[Rivivalinta]],Sheet1!$C$1:$E$42,3,FALSE)</f>
        <v>Derivatives</v>
      </c>
      <c r="E444" s="1" t="s">
        <v>47</v>
      </c>
      <c r="F444" s="2">
        <v>42369</v>
      </c>
      <c r="G444" s="6">
        <v>1821242.727</v>
      </c>
    </row>
    <row r="445" spans="1:7" x14ac:dyDescent="0.2">
      <c r="A445" s="5">
        <v>23</v>
      </c>
      <c r="B445" s="4" t="s">
        <v>26</v>
      </c>
      <c r="C445" s="4" t="str">
        <f>VLOOKUP(Taulukko1[[#This Row],[Rivivalinta]],Sheet1!$C$1:$E$42,2,FALSE)</f>
        <v>Eget kapital</v>
      </c>
      <c r="D445" s="4" t="str">
        <f>VLOOKUP(Taulukko1[[#This Row],[Rivivalinta]],Sheet1!$C$1:$E$42,3,FALSE)</f>
        <v>Total equity</v>
      </c>
      <c r="E445" s="1" t="s">
        <v>47</v>
      </c>
      <c r="F445" s="2">
        <v>42369</v>
      </c>
      <c r="G445" s="6">
        <v>150069.78</v>
      </c>
    </row>
    <row r="446" spans="1:7" x14ac:dyDescent="0.2">
      <c r="A446" s="5">
        <v>21</v>
      </c>
      <c r="B446" s="4" t="s">
        <v>27</v>
      </c>
      <c r="C446" s="4" t="str">
        <f>VLOOKUP(Taulukko1[[#This Row],[Rivivalinta]],Sheet1!$C$1:$E$42,2,FALSE)</f>
        <v>Övriga skulder</v>
      </c>
      <c r="D446" s="4" t="str">
        <f>VLOOKUP(Taulukko1[[#This Row],[Rivivalinta]],Sheet1!$C$1:$E$42,3,FALSE)</f>
        <v>Other liabilities</v>
      </c>
      <c r="E446" s="1" t="s">
        <v>47</v>
      </c>
      <c r="F446" s="2">
        <v>42369</v>
      </c>
      <c r="G446" s="6">
        <v>1101507.8119999999</v>
      </c>
    </row>
    <row r="447" spans="1:7" x14ac:dyDescent="0.2">
      <c r="A447" s="5">
        <v>24</v>
      </c>
      <c r="B447" s="4" t="s">
        <v>28</v>
      </c>
      <c r="C447" s="4" t="str">
        <f>VLOOKUP(Taulukko1[[#This Row],[Rivivalinta]],Sheet1!$C$1:$E$42,2,FALSE)</f>
        <v>SUMMA EGET KAPITAL OCH SKULDER</v>
      </c>
      <c r="D447" s="4" t="str">
        <f>VLOOKUP(Taulukko1[[#This Row],[Rivivalinta]],Sheet1!$C$1:$E$42,3,FALSE)</f>
        <v>TOTAL EQUITY AND LIABILITIES</v>
      </c>
      <c r="E447" s="1" t="s">
        <v>47</v>
      </c>
      <c r="F447" s="2">
        <v>42369</v>
      </c>
      <c r="G447" s="6">
        <v>33888086.272</v>
      </c>
    </row>
    <row r="448" spans="1:7" x14ac:dyDescent="0.2">
      <c r="A448" s="5">
        <v>25</v>
      </c>
      <c r="B448" s="4" t="s">
        <v>29</v>
      </c>
      <c r="C448" s="4" t="str">
        <f>VLOOKUP(Taulukko1[[#This Row],[Rivivalinta]],Sheet1!$C$1:$E$42,2,FALSE)</f>
        <v>Exponering utanför balansräkningen</v>
      </c>
      <c r="D448" s="4" t="str">
        <f>VLOOKUP(Taulukko1[[#This Row],[Rivivalinta]],Sheet1!$C$1:$E$42,3,FALSE)</f>
        <v>Off balance sheet exposures</v>
      </c>
      <c r="E448" s="1" t="s">
        <v>47</v>
      </c>
      <c r="F448" s="2">
        <v>42369</v>
      </c>
      <c r="G448" s="6">
        <v>1572741.486</v>
      </c>
    </row>
    <row r="449" spans="1:7" x14ac:dyDescent="0.2">
      <c r="A449" s="5">
        <v>28</v>
      </c>
      <c r="B449" s="4" t="s">
        <v>30</v>
      </c>
      <c r="C449" s="4" t="str">
        <f>VLOOKUP(Taulukko1[[#This Row],[Rivivalinta]],Sheet1!$C$1:$E$42,2,FALSE)</f>
        <v>Kostnader/intäkter, %</v>
      </c>
      <c r="D449" s="4" t="str">
        <f>VLOOKUP(Taulukko1[[#This Row],[Rivivalinta]],Sheet1!$C$1:$E$42,3,FALSE)</f>
        <v>Cost/income ratio, %</v>
      </c>
      <c r="E449" s="1" t="s">
        <v>47</v>
      </c>
      <c r="F449" s="2">
        <v>42369</v>
      </c>
      <c r="G449" s="7">
        <v>0.10140025733274961</v>
      </c>
    </row>
    <row r="450" spans="1:7" x14ac:dyDescent="0.2">
      <c r="A450" s="5">
        <v>29</v>
      </c>
      <c r="B450" s="4" t="s">
        <v>31</v>
      </c>
      <c r="C450" s="4" t="str">
        <f>VLOOKUP(Taulukko1[[#This Row],[Rivivalinta]],Sheet1!$C$1:$E$42,2,FALSE)</f>
        <v>Nödlidande exponeringar/Exponeringar, %</v>
      </c>
      <c r="D450" s="4" t="str">
        <f>VLOOKUP(Taulukko1[[#This Row],[Rivivalinta]],Sheet1!$C$1:$E$42,3,FALSE)</f>
        <v>Non-performing exposures/Exposures, %</v>
      </c>
      <c r="E450" s="1" t="s">
        <v>47</v>
      </c>
      <c r="F450" s="2">
        <v>42369</v>
      </c>
      <c r="G450" s="7"/>
    </row>
    <row r="451" spans="1:7" x14ac:dyDescent="0.2">
      <c r="A451" s="5">
        <v>30</v>
      </c>
      <c r="B451" s="4" t="s">
        <v>32</v>
      </c>
      <c r="C451" s="4" t="str">
        <f>VLOOKUP(Taulukko1[[#This Row],[Rivivalinta]],Sheet1!$C$1:$E$42,2,FALSE)</f>
        <v>Upplupna avsättningar på nödlidande exponeringar/Nödlidande Exponeringar, %</v>
      </c>
      <c r="D451" s="4" t="str">
        <f>VLOOKUP(Taulukko1[[#This Row],[Rivivalinta]],Sheet1!$C$1:$E$42,3,FALSE)</f>
        <v>Accumulated impairments on non-performing exposures/Non-performing exposures, %</v>
      </c>
      <c r="E451" s="1" t="s">
        <v>47</v>
      </c>
      <c r="F451" s="2">
        <v>42369</v>
      </c>
      <c r="G451" s="7" t="s">
        <v>33</v>
      </c>
    </row>
    <row r="452" spans="1:7" x14ac:dyDescent="0.2">
      <c r="A452" s="5">
        <v>31</v>
      </c>
      <c r="B452" s="4" t="s">
        <v>34</v>
      </c>
      <c r="C452" s="4" t="str">
        <f>VLOOKUP(Taulukko1[[#This Row],[Rivivalinta]],Sheet1!$C$1:$E$42,2,FALSE)</f>
        <v>Kapitalbas</v>
      </c>
      <c r="D452" s="4" t="str">
        <f>VLOOKUP(Taulukko1[[#This Row],[Rivivalinta]],Sheet1!$C$1:$E$42,3,FALSE)</f>
        <v>Own funds</v>
      </c>
      <c r="E452" s="1" t="s">
        <v>47</v>
      </c>
      <c r="F452" s="2">
        <v>42369</v>
      </c>
      <c r="G452" s="6">
        <v>1067879.22062</v>
      </c>
    </row>
    <row r="453" spans="1:7" x14ac:dyDescent="0.2">
      <c r="A453" s="5">
        <v>32</v>
      </c>
      <c r="B453" s="4" t="s">
        <v>35</v>
      </c>
      <c r="C453" s="4" t="str">
        <f>VLOOKUP(Taulukko1[[#This Row],[Rivivalinta]],Sheet1!$C$1:$E$42,2,FALSE)</f>
        <v>Kärnprimärkapital (CET 1)</v>
      </c>
      <c r="D453" s="4" t="str">
        <f>VLOOKUP(Taulukko1[[#This Row],[Rivivalinta]],Sheet1!$C$1:$E$42,3,FALSE)</f>
        <v>Common equity tier 1 capital (CET1)</v>
      </c>
      <c r="E453" s="1" t="s">
        <v>47</v>
      </c>
      <c r="F453" s="2">
        <v>42369</v>
      </c>
      <c r="G453" s="6">
        <v>685944.70262999996</v>
      </c>
    </row>
    <row r="454" spans="1:7" x14ac:dyDescent="0.2">
      <c r="A454" s="5">
        <v>33</v>
      </c>
      <c r="B454" s="4" t="s">
        <v>36</v>
      </c>
      <c r="C454" s="4" t="str">
        <f>VLOOKUP(Taulukko1[[#This Row],[Rivivalinta]],Sheet1!$C$1:$E$42,2,FALSE)</f>
        <v>Övrigt primärkapital (AT 1)</v>
      </c>
      <c r="D454" s="4" t="str">
        <f>VLOOKUP(Taulukko1[[#This Row],[Rivivalinta]],Sheet1!$C$1:$E$42,3,FALSE)</f>
        <v>Additional tier 1 capital (AT 1)</v>
      </c>
      <c r="E454" s="1" t="s">
        <v>47</v>
      </c>
      <c r="F454" s="2">
        <v>42369</v>
      </c>
      <c r="G454" s="6">
        <v>346934.51799000002</v>
      </c>
    </row>
    <row r="455" spans="1:7" x14ac:dyDescent="0.2">
      <c r="A455" s="5">
        <v>34</v>
      </c>
      <c r="B455" s="4" t="s">
        <v>37</v>
      </c>
      <c r="C455" s="4" t="str">
        <f>VLOOKUP(Taulukko1[[#This Row],[Rivivalinta]],Sheet1!$C$1:$E$42,2,FALSE)</f>
        <v>Supplementärkapital (T2)</v>
      </c>
      <c r="D455" s="4" t="str">
        <f>VLOOKUP(Taulukko1[[#This Row],[Rivivalinta]],Sheet1!$C$1:$E$42,3,FALSE)</f>
        <v>Tier 2 capital (T2)</v>
      </c>
      <c r="E455" s="1" t="s">
        <v>47</v>
      </c>
      <c r="F455" s="2">
        <v>42369</v>
      </c>
      <c r="G455" s="6">
        <v>35000</v>
      </c>
    </row>
    <row r="456" spans="1:7" x14ac:dyDescent="0.2">
      <c r="A456" s="5">
        <v>35</v>
      </c>
      <c r="B456" s="4" t="s">
        <v>38</v>
      </c>
      <c r="C456" s="4" t="str">
        <f>VLOOKUP(Taulukko1[[#This Row],[Rivivalinta]],Sheet1!$C$1:$E$42,2,FALSE)</f>
        <v>Summa kapitalrelationer, %</v>
      </c>
      <c r="D456" s="4" t="str">
        <f>VLOOKUP(Taulukko1[[#This Row],[Rivivalinta]],Sheet1!$C$1:$E$42,3,FALSE)</f>
        <v>Own funds ratio, %</v>
      </c>
      <c r="E456" s="1" t="s">
        <v>47</v>
      </c>
      <c r="F456" s="2">
        <v>42369</v>
      </c>
      <c r="G456" s="7">
        <v>0.64699548617990088</v>
      </c>
    </row>
    <row r="457" spans="1:7" x14ac:dyDescent="0.2">
      <c r="A457" s="5">
        <v>36</v>
      </c>
      <c r="B457" s="4" t="s">
        <v>39</v>
      </c>
      <c r="C457" s="4" t="str">
        <f>VLOOKUP(Taulukko1[[#This Row],[Rivivalinta]],Sheet1!$C$1:$E$42,2,FALSE)</f>
        <v>Primärkapitalrelation, %</v>
      </c>
      <c r="D457" s="4" t="str">
        <f>VLOOKUP(Taulukko1[[#This Row],[Rivivalinta]],Sheet1!$C$1:$E$42,3,FALSE)</f>
        <v>Tier 1 ratio, %</v>
      </c>
      <c r="E457" s="1" t="s">
        <v>47</v>
      </c>
      <c r="F457" s="2">
        <v>42369</v>
      </c>
      <c r="G457" s="7">
        <v>0.62579005247631292</v>
      </c>
    </row>
    <row r="458" spans="1:7" x14ac:dyDescent="0.2">
      <c r="A458" s="5">
        <v>37</v>
      </c>
      <c r="B458" s="4" t="s">
        <v>40</v>
      </c>
      <c r="C458" s="4" t="str">
        <f>VLOOKUP(Taulukko1[[#This Row],[Rivivalinta]],Sheet1!$C$1:$E$42,2,FALSE)</f>
        <v>Kärnprimärkapitalrelation, %</v>
      </c>
      <c r="D458" s="4" t="str">
        <f>VLOOKUP(Taulukko1[[#This Row],[Rivivalinta]],Sheet1!$C$1:$E$42,3,FALSE)</f>
        <v>CET 1 ratio, %</v>
      </c>
      <c r="E458" s="1" t="s">
        <v>47</v>
      </c>
      <c r="F458" s="2">
        <v>42369</v>
      </c>
      <c r="G458" s="7">
        <v>0.4155929975985081</v>
      </c>
    </row>
    <row r="459" spans="1:7" x14ac:dyDescent="0.2">
      <c r="A459" s="5">
        <v>38</v>
      </c>
      <c r="B459" s="4" t="s">
        <v>41</v>
      </c>
      <c r="C459" s="4" t="str">
        <f>VLOOKUP(Taulukko1[[#This Row],[Rivivalinta]],Sheet1!$C$1:$E$42,2,FALSE)</f>
        <v>Summa exponeringsbelopp (RWA)</v>
      </c>
      <c r="D459" s="4" t="str">
        <f>VLOOKUP(Taulukko1[[#This Row],[Rivivalinta]],Sheet1!$C$1:$E$42,3,FALSE)</f>
        <v>Total risk weighted assets (RWA)</v>
      </c>
      <c r="E459" s="1" t="s">
        <v>47</v>
      </c>
      <c r="F459" s="2">
        <v>42369</v>
      </c>
      <c r="G459" s="6">
        <v>1650520.35668</v>
      </c>
    </row>
    <row r="460" spans="1:7" x14ac:dyDescent="0.2">
      <c r="A460" s="5">
        <v>39</v>
      </c>
      <c r="B460" s="4" t="s">
        <v>42</v>
      </c>
      <c r="C460" s="4" t="str">
        <f>VLOOKUP(Taulukko1[[#This Row],[Rivivalinta]],Sheet1!$C$1:$E$42,2,FALSE)</f>
        <v>Exponeringsbelopp för kredit-, motpart- och utspädningsrisker</v>
      </c>
      <c r="D460" s="4" t="str">
        <f>VLOOKUP(Taulukko1[[#This Row],[Rivivalinta]],Sheet1!$C$1:$E$42,3,FALSE)</f>
        <v>Credit and counterparty risks</v>
      </c>
      <c r="E460" s="1" t="s">
        <v>47</v>
      </c>
      <c r="F460" s="2">
        <v>42369</v>
      </c>
      <c r="G460" s="6">
        <v>1342695.8024800001</v>
      </c>
    </row>
    <row r="461" spans="1:7" x14ac:dyDescent="0.2">
      <c r="A461" s="5">
        <v>40</v>
      </c>
      <c r="B461" s="4" t="s">
        <v>43</v>
      </c>
      <c r="C461" s="4" t="str">
        <f>VLOOKUP(Taulukko1[[#This Row],[Rivivalinta]],Sheet1!$C$1:$E$42,2,FALSE)</f>
        <v>Exponeringsbelopp för positions-, valutakurs- och råvarurisker</v>
      </c>
      <c r="D461" s="4" t="str">
        <f>VLOOKUP(Taulukko1[[#This Row],[Rivivalinta]],Sheet1!$C$1:$E$42,3,FALSE)</f>
        <v>Position, currency and commodity risks</v>
      </c>
      <c r="E461" s="1" t="s">
        <v>47</v>
      </c>
      <c r="F461" s="2">
        <v>42369</v>
      </c>
      <c r="G461" s="6">
        <v>593.53181000000006</v>
      </c>
    </row>
    <row r="462" spans="1:7" x14ac:dyDescent="0.2">
      <c r="A462" s="5">
        <v>41</v>
      </c>
      <c r="B462" s="4" t="s">
        <v>44</v>
      </c>
      <c r="C462" s="4" t="str">
        <f>VLOOKUP(Taulukko1[[#This Row],[Rivivalinta]],Sheet1!$C$1:$E$42,2,FALSE)</f>
        <v>Exponeringsbelopp för operativ risk</v>
      </c>
      <c r="D462" s="4" t="str">
        <f>VLOOKUP(Taulukko1[[#This Row],[Rivivalinta]],Sheet1!$C$1:$E$42,3,FALSE)</f>
        <v>Operational risks</v>
      </c>
      <c r="E462" s="1" t="s">
        <v>47</v>
      </c>
      <c r="F462" s="2">
        <v>42369</v>
      </c>
      <c r="G462" s="6">
        <v>294617.77100000001</v>
      </c>
    </row>
    <row r="463" spans="1:7" x14ac:dyDescent="0.2">
      <c r="A463" s="5">
        <v>42</v>
      </c>
      <c r="B463" s="4" t="s">
        <v>45</v>
      </c>
      <c r="C463" s="4" t="str">
        <f>VLOOKUP(Taulukko1[[#This Row],[Rivivalinta]],Sheet1!$C$1:$E$42,2,FALSE)</f>
        <v>Övriga riskexponeringar</v>
      </c>
      <c r="D463" s="4" t="str">
        <f>VLOOKUP(Taulukko1[[#This Row],[Rivivalinta]],Sheet1!$C$1:$E$42,3,FALSE)</f>
        <v>Other risks</v>
      </c>
      <c r="E463" s="1" t="s">
        <v>47</v>
      </c>
      <c r="F463" s="2">
        <v>42369</v>
      </c>
      <c r="G463" s="6">
        <v>12613.251390000001</v>
      </c>
    </row>
    <row r="464" spans="1:7" x14ac:dyDescent="0.2">
      <c r="A464" s="5">
        <v>1</v>
      </c>
      <c r="B464" s="4" t="s">
        <v>5</v>
      </c>
      <c r="C464" s="4" t="str">
        <f>VLOOKUP(Taulukko1[[#This Row],[Rivivalinta]],Sheet1!$C$1:$E$42,2,FALSE)</f>
        <v>Räntenetto</v>
      </c>
      <c r="D464" s="4" t="str">
        <f>VLOOKUP(Taulukko1[[#This Row],[Rivivalinta]],Sheet1!$C$1:$E$42,3,FALSE)</f>
        <v>Net interest margin</v>
      </c>
      <c r="E464" s="1" t="s">
        <v>48</v>
      </c>
      <c r="F464" s="2">
        <v>42369</v>
      </c>
      <c r="G464" s="6">
        <v>222100.375</v>
      </c>
    </row>
    <row r="465" spans="1:7" x14ac:dyDescent="0.2">
      <c r="A465" s="5">
        <v>2</v>
      </c>
      <c r="B465" s="4" t="s">
        <v>6</v>
      </c>
      <c r="C465" s="4" t="str">
        <f>VLOOKUP(Taulukko1[[#This Row],[Rivivalinta]],Sheet1!$C$1:$E$42,2,FALSE)</f>
        <v>Netto, avgifts- och provisionsintäkter</v>
      </c>
      <c r="D465" s="4" t="str">
        <f>VLOOKUP(Taulukko1[[#This Row],[Rivivalinta]],Sheet1!$C$1:$E$42,3,FALSE)</f>
        <v>Net fee and commission income</v>
      </c>
      <c r="E465" s="1" t="s">
        <v>48</v>
      </c>
      <c r="F465" s="2">
        <v>42369</v>
      </c>
      <c r="G465" s="6">
        <v>21392.092000000001</v>
      </c>
    </row>
    <row r="466" spans="1:7" x14ac:dyDescent="0.2">
      <c r="A466" s="5">
        <v>3</v>
      </c>
      <c r="B466" s="4" t="s">
        <v>7</v>
      </c>
      <c r="C466" s="4" t="str">
        <f>VLOOKUP(Taulukko1[[#This Row],[Rivivalinta]],Sheet1!$C$1:$E$42,2,FALSE)</f>
        <v>Avgifts- och provisionsintäkter</v>
      </c>
      <c r="D466" s="4" t="str">
        <f>VLOOKUP(Taulukko1[[#This Row],[Rivivalinta]],Sheet1!$C$1:$E$42,3,FALSE)</f>
        <v>Fee and commission income</v>
      </c>
      <c r="E466" s="1" t="s">
        <v>48</v>
      </c>
      <c r="F466" s="2">
        <v>42369</v>
      </c>
      <c r="G466" s="6">
        <v>98876.221999999994</v>
      </c>
    </row>
    <row r="467" spans="1:7" x14ac:dyDescent="0.2">
      <c r="A467" s="5">
        <v>4</v>
      </c>
      <c r="B467" s="4" t="s">
        <v>8</v>
      </c>
      <c r="C467" s="4" t="str">
        <f>VLOOKUP(Taulukko1[[#This Row],[Rivivalinta]],Sheet1!$C$1:$E$42,2,FALSE)</f>
        <v>Avgifts- och provisionskostnader</v>
      </c>
      <c r="D467" s="4" t="str">
        <f>VLOOKUP(Taulukko1[[#This Row],[Rivivalinta]],Sheet1!$C$1:$E$42,3,FALSE)</f>
        <v>Fee and commission expenses</v>
      </c>
      <c r="E467" s="1" t="s">
        <v>48</v>
      </c>
      <c r="F467" s="2">
        <v>42369</v>
      </c>
      <c r="G467" s="6">
        <v>77484.13</v>
      </c>
    </row>
    <row r="468" spans="1:7" x14ac:dyDescent="0.2">
      <c r="A468" s="5">
        <v>5</v>
      </c>
      <c r="B468" s="4" t="s">
        <v>9</v>
      </c>
      <c r="C468" s="4" t="str">
        <f>VLOOKUP(Taulukko1[[#This Row],[Rivivalinta]],Sheet1!$C$1:$E$42,2,FALSE)</f>
        <v>Nettointäkter från handel och investeringar</v>
      </c>
      <c r="D468" s="4" t="str">
        <f>VLOOKUP(Taulukko1[[#This Row],[Rivivalinta]],Sheet1!$C$1:$E$42,3,FALSE)</f>
        <v>Net trading and investing income</v>
      </c>
      <c r="E468" s="1" t="s">
        <v>48</v>
      </c>
      <c r="F468" s="2">
        <v>42369</v>
      </c>
      <c r="G468" s="6">
        <v>4051.8380000000002</v>
      </c>
    </row>
    <row r="469" spans="1:7" x14ac:dyDescent="0.2">
      <c r="A469" s="5">
        <v>6</v>
      </c>
      <c r="B469" s="4" t="s">
        <v>10</v>
      </c>
      <c r="C469" s="4" t="str">
        <f>VLOOKUP(Taulukko1[[#This Row],[Rivivalinta]],Sheet1!$C$1:$E$42,2,FALSE)</f>
        <v>Övriga intäkter</v>
      </c>
      <c r="D469" s="4" t="str">
        <f>VLOOKUP(Taulukko1[[#This Row],[Rivivalinta]],Sheet1!$C$1:$E$42,3,FALSE)</f>
        <v>Other income</v>
      </c>
      <c r="E469" s="1" t="s">
        <v>48</v>
      </c>
      <c r="F469" s="2">
        <v>42369</v>
      </c>
      <c r="G469" s="6">
        <v>4467.8370000000004</v>
      </c>
    </row>
    <row r="470" spans="1:7" x14ac:dyDescent="0.2">
      <c r="A470" s="5">
        <v>7</v>
      </c>
      <c r="B470" s="4" t="s">
        <v>11</v>
      </c>
      <c r="C470" s="4" t="str">
        <f>VLOOKUP(Taulukko1[[#This Row],[Rivivalinta]],Sheet1!$C$1:$E$42,2,FALSE)</f>
        <v>Totala inkomster</v>
      </c>
      <c r="D470" s="4" t="str">
        <f>VLOOKUP(Taulukko1[[#This Row],[Rivivalinta]],Sheet1!$C$1:$E$42,3,FALSE)</f>
        <v>Total income</v>
      </c>
      <c r="E470" s="1" t="s">
        <v>48</v>
      </c>
      <c r="F470" s="2">
        <v>42369</v>
      </c>
      <c r="G470" s="6">
        <v>252012.14199999999</v>
      </c>
    </row>
    <row r="471" spans="1:7" x14ac:dyDescent="0.2">
      <c r="A471" s="5">
        <v>8</v>
      </c>
      <c r="B471" s="4" t="s">
        <v>12</v>
      </c>
      <c r="C471" s="4" t="str">
        <f>VLOOKUP(Taulukko1[[#This Row],[Rivivalinta]],Sheet1!$C$1:$E$42,2,FALSE)</f>
        <v>Totala kostnader</v>
      </c>
      <c r="D471" s="4" t="str">
        <f>VLOOKUP(Taulukko1[[#This Row],[Rivivalinta]],Sheet1!$C$1:$E$42,3,FALSE)</f>
        <v>Total expenses</v>
      </c>
      <c r="E471" s="1" t="s">
        <v>48</v>
      </c>
      <c r="F471" s="2">
        <v>42369</v>
      </c>
      <c r="G471" s="6">
        <v>50284.627</v>
      </c>
    </row>
    <row r="472" spans="1:7" x14ac:dyDescent="0.2">
      <c r="A472" s="5">
        <v>9</v>
      </c>
      <c r="B472" s="4" t="s">
        <v>13</v>
      </c>
      <c r="C472" s="4" t="str">
        <f>VLOOKUP(Taulukko1[[#This Row],[Rivivalinta]],Sheet1!$C$1:$E$42,2,FALSE)</f>
        <v>Nedskrivningar av lån och fordringar</v>
      </c>
      <c r="D472" s="4" t="str">
        <f>VLOOKUP(Taulukko1[[#This Row],[Rivivalinta]],Sheet1!$C$1:$E$42,3,FALSE)</f>
        <v>Impairments on loans and receivables</v>
      </c>
      <c r="E472" s="1" t="s">
        <v>48</v>
      </c>
      <c r="F472" s="2">
        <v>42369</v>
      </c>
      <c r="G472" s="6">
        <v>40138.953000000001</v>
      </c>
    </row>
    <row r="473" spans="1:7" x14ac:dyDescent="0.2">
      <c r="A473" s="5">
        <v>10</v>
      </c>
      <c r="B473" s="4" t="s">
        <v>14</v>
      </c>
      <c r="C473" s="4" t="str">
        <f>VLOOKUP(Taulukko1[[#This Row],[Rivivalinta]],Sheet1!$C$1:$E$42,2,FALSE)</f>
        <v>Rörelsevinst/-förlust</v>
      </c>
      <c r="D473" s="4" t="str">
        <f>VLOOKUP(Taulukko1[[#This Row],[Rivivalinta]],Sheet1!$C$1:$E$42,3,FALSE)</f>
        <v>Operatingprofit/-loss</v>
      </c>
      <c r="E473" s="1" t="s">
        <v>48</v>
      </c>
      <c r="F473" s="2">
        <v>42369</v>
      </c>
      <c r="G473" s="6">
        <v>161588.56200000001</v>
      </c>
    </row>
    <row r="474" spans="1:7" x14ac:dyDescent="0.2">
      <c r="A474" s="5">
        <v>11</v>
      </c>
      <c r="B474" s="4" t="s">
        <v>15</v>
      </c>
      <c r="C474" s="4" t="str">
        <f>VLOOKUP(Taulukko1[[#This Row],[Rivivalinta]],Sheet1!$C$1:$E$42,2,FALSE)</f>
        <v>Kontanta medel och kassabehållning hos centralbanker</v>
      </c>
      <c r="D474" s="4" t="str">
        <f>VLOOKUP(Taulukko1[[#This Row],[Rivivalinta]],Sheet1!$C$1:$E$42,3,FALSE)</f>
        <v>Cash and cash balances at central banks</v>
      </c>
      <c r="E474" s="1" t="s">
        <v>48</v>
      </c>
      <c r="F474" s="2">
        <v>42369</v>
      </c>
      <c r="G474" s="6">
        <v>309440.886</v>
      </c>
    </row>
    <row r="475" spans="1:7" x14ac:dyDescent="0.2">
      <c r="A475" s="5">
        <v>12</v>
      </c>
      <c r="B475" s="4" t="s">
        <v>16</v>
      </c>
      <c r="C475" s="4" t="str">
        <f>VLOOKUP(Taulukko1[[#This Row],[Rivivalinta]],Sheet1!$C$1:$E$42,2,FALSE)</f>
        <v>Lån och förskott till kreditinstitut</v>
      </c>
      <c r="D475" s="4" t="str">
        <f>VLOOKUP(Taulukko1[[#This Row],[Rivivalinta]],Sheet1!$C$1:$E$42,3,FALSE)</f>
        <v>Loans and advances to credit institutions</v>
      </c>
      <c r="E475" s="1" t="s">
        <v>48</v>
      </c>
      <c r="F475" s="2">
        <v>42369</v>
      </c>
      <c r="G475" s="6">
        <v>6172.8159999999998</v>
      </c>
    </row>
    <row r="476" spans="1:7" x14ac:dyDescent="0.2">
      <c r="A476" s="5">
        <v>13</v>
      </c>
      <c r="B476" s="4" t="s">
        <v>17</v>
      </c>
      <c r="C476" s="4" t="str">
        <f>VLOOKUP(Taulukko1[[#This Row],[Rivivalinta]],Sheet1!$C$1:$E$42,2,FALSE)</f>
        <v>Lån och förskott till allmänheten och offentliga samfund</v>
      </c>
      <c r="D476" s="4" t="str">
        <f>VLOOKUP(Taulukko1[[#This Row],[Rivivalinta]],Sheet1!$C$1:$E$42,3,FALSE)</f>
        <v>Loans and advances to the public and public sector entities</v>
      </c>
      <c r="E476" s="1" t="s">
        <v>48</v>
      </c>
      <c r="F476" s="2">
        <v>42369</v>
      </c>
      <c r="G476" s="6">
        <v>6945260.3200000003</v>
      </c>
    </row>
    <row r="477" spans="1:7" x14ac:dyDescent="0.2">
      <c r="A477" s="5">
        <v>14</v>
      </c>
      <c r="B477" s="4" t="s">
        <v>18</v>
      </c>
      <c r="C477" s="4" t="str">
        <f>VLOOKUP(Taulukko1[[#This Row],[Rivivalinta]],Sheet1!$C$1:$E$42,2,FALSE)</f>
        <v>Värdepapper</v>
      </c>
      <c r="D477" s="4" t="str">
        <f>VLOOKUP(Taulukko1[[#This Row],[Rivivalinta]],Sheet1!$C$1:$E$42,3,FALSE)</f>
        <v>Debt securities</v>
      </c>
      <c r="E477" s="1" t="s">
        <v>48</v>
      </c>
      <c r="F477" s="2">
        <v>42369</v>
      </c>
      <c r="G477" s="6"/>
    </row>
    <row r="478" spans="1:7" x14ac:dyDescent="0.2">
      <c r="A478" s="5">
        <v>15</v>
      </c>
      <c r="B478" s="4" t="s">
        <v>19</v>
      </c>
      <c r="C478" s="4" t="str">
        <f>VLOOKUP(Taulukko1[[#This Row],[Rivivalinta]],Sheet1!$C$1:$E$42,2,FALSE)</f>
        <v xml:space="preserve">Derivat </v>
      </c>
      <c r="D478" s="4" t="str">
        <f>VLOOKUP(Taulukko1[[#This Row],[Rivivalinta]],Sheet1!$C$1:$E$42,3,FALSE)</f>
        <v xml:space="preserve">Derivatives </v>
      </c>
      <c r="E478" s="1" t="s">
        <v>48</v>
      </c>
      <c r="F478" s="2">
        <v>42369</v>
      </c>
      <c r="G478" s="6"/>
    </row>
    <row r="479" spans="1:7" x14ac:dyDescent="0.2">
      <c r="A479" s="5">
        <v>16</v>
      </c>
      <c r="B479" s="4" t="s">
        <v>20</v>
      </c>
      <c r="C479" s="4" t="str">
        <f>VLOOKUP(Taulukko1[[#This Row],[Rivivalinta]],Sheet1!$C$1:$E$42,2,FALSE)</f>
        <v>Övriga tillgångar</v>
      </c>
      <c r="D479" s="4" t="str">
        <f>VLOOKUP(Taulukko1[[#This Row],[Rivivalinta]],Sheet1!$C$1:$E$42,3,FALSE)</f>
        <v>Other assets</v>
      </c>
      <c r="E479" s="1" t="s">
        <v>48</v>
      </c>
      <c r="F479" s="2">
        <v>42369</v>
      </c>
      <c r="G479" s="6">
        <v>365492.05</v>
      </c>
    </row>
    <row r="480" spans="1:7" x14ac:dyDescent="0.2">
      <c r="A480" s="5">
        <v>17</v>
      </c>
      <c r="B480" s="4" t="s">
        <v>21</v>
      </c>
      <c r="C480" s="4" t="str">
        <f>VLOOKUP(Taulukko1[[#This Row],[Rivivalinta]],Sheet1!$C$1:$E$42,2,FALSE)</f>
        <v>SUMMA TILLGÅNGAR</v>
      </c>
      <c r="D480" s="4" t="str">
        <f>VLOOKUP(Taulukko1[[#This Row],[Rivivalinta]],Sheet1!$C$1:$E$42,3,FALSE)</f>
        <v>TOTAL ASSETS</v>
      </c>
      <c r="E480" s="1" t="s">
        <v>48</v>
      </c>
      <c r="F480" s="2">
        <v>42369</v>
      </c>
      <c r="G480" s="6">
        <v>7626366.0719999997</v>
      </c>
    </row>
    <row r="481" spans="1:7" x14ac:dyDescent="0.2">
      <c r="A481" s="5">
        <v>18</v>
      </c>
      <c r="B481" s="4" t="s">
        <v>22</v>
      </c>
      <c r="C481" s="4" t="str">
        <f>VLOOKUP(Taulukko1[[#This Row],[Rivivalinta]],Sheet1!$C$1:$E$42,2,FALSE)</f>
        <v>Inlåning från kreditinstitut</v>
      </c>
      <c r="D481" s="4" t="str">
        <f>VLOOKUP(Taulukko1[[#This Row],[Rivivalinta]],Sheet1!$C$1:$E$42,3,FALSE)</f>
        <v>Deposits from credit institutions</v>
      </c>
      <c r="E481" s="1" t="s">
        <v>48</v>
      </c>
      <c r="F481" s="2">
        <v>42369</v>
      </c>
      <c r="G481" s="6">
        <v>6435419.716</v>
      </c>
    </row>
    <row r="482" spans="1:7" x14ac:dyDescent="0.2">
      <c r="A482" s="5">
        <v>19</v>
      </c>
      <c r="B482" s="4" t="s">
        <v>23</v>
      </c>
      <c r="C482" s="4" t="str">
        <f>VLOOKUP(Taulukko1[[#This Row],[Rivivalinta]],Sheet1!$C$1:$E$42,2,FALSE)</f>
        <v>Inlåning från allmänheten och offentliga samfund</v>
      </c>
      <c r="D482" s="4" t="str">
        <f>VLOOKUP(Taulukko1[[#This Row],[Rivivalinta]],Sheet1!$C$1:$E$42,3,FALSE)</f>
        <v>Deposits from the public and public sector entities</v>
      </c>
      <c r="E482" s="1" t="s">
        <v>48</v>
      </c>
      <c r="F482" s="2">
        <v>42369</v>
      </c>
      <c r="G482" s="6">
        <v>2273.0230000000001</v>
      </c>
    </row>
    <row r="483" spans="1:7" x14ac:dyDescent="0.2">
      <c r="A483" s="5">
        <v>20</v>
      </c>
      <c r="B483" s="4" t="s">
        <v>24</v>
      </c>
      <c r="C483" s="4" t="str">
        <f>VLOOKUP(Taulukko1[[#This Row],[Rivivalinta]],Sheet1!$C$1:$E$42,2,FALSE)</f>
        <v>Emitterade skuldebrev</v>
      </c>
      <c r="D483" s="4" t="str">
        <f>VLOOKUP(Taulukko1[[#This Row],[Rivivalinta]],Sheet1!$C$1:$E$42,3,FALSE)</f>
        <v>Debt securities issued</v>
      </c>
      <c r="E483" s="1" t="s">
        <v>48</v>
      </c>
      <c r="F483" s="2">
        <v>42369</v>
      </c>
      <c r="G483" s="6"/>
    </row>
    <row r="484" spans="1:7" x14ac:dyDescent="0.2">
      <c r="A484" s="5">
        <v>22</v>
      </c>
      <c r="B484" s="4" t="s">
        <v>25</v>
      </c>
      <c r="C484" s="4" t="str">
        <f>VLOOKUP(Taulukko1[[#This Row],[Rivivalinta]],Sheet1!$C$1:$E$42,2,FALSE)</f>
        <v>Derivat</v>
      </c>
      <c r="D484" s="4" t="str">
        <f>VLOOKUP(Taulukko1[[#This Row],[Rivivalinta]],Sheet1!$C$1:$E$42,3,FALSE)</f>
        <v>Derivatives</v>
      </c>
      <c r="E484" s="1" t="s">
        <v>48</v>
      </c>
      <c r="F484" s="2">
        <v>42369</v>
      </c>
      <c r="G484" s="6"/>
    </row>
    <row r="485" spans="1:7" x14ac:dyDescent="0.2">
      <c r="A485" s="5">
        <v>23</v>
      </c>
      <c r="B485" s="4" t="s">
        <v>26</v>
      </c>
      <c r="C485" s="4" t="str">
        <f>VLOOKUP(Taulukko1[[#This Row],[Rivivalinta]],Sheet1!$C$1:$E$42,2,FALSE)</f>
        <v>Eget kapital</v>
      </c>
      <c r="D485" s="4" t="str">
        <f>VLOOKUP(Taulukko1[[#This Row],[Rivivalinta]],Sheet1!$C$1:$E$42,3,FALSE)</f>
        <v>Total equity</v>
      </c>
      <c r="E485" s="1" t="s">
        <v>48</v>
      </c>
      <c r="F485" s="2">
        <v>42369</v>
      </c>
      <c r="G485" s="6">
        <v>688197.3</v>
      </c>
    </row>
    <row r="486" spans="1:7" x14ac:dyDescent="0.2">
      <c r="A486" s="5">
        <v>21</v>
      </c>
      <c r="B486" s="4" t="s">
        <v>27</v>
      </c>
      <c r="C486" s="4" t="str">
        <f>VLOOKUP(Taulukko1[[#This Row],[Rivivalinta]],Sheet1!$C$1:$E$42,2,FALSE)</f>
        <v>Övriga skulder</v>
      </c>
      <c r="D486" s="4" t="str">
        <f>VLOOKUP(Taulukko1[[#This Row],[Rivivalinta]],Sheet1!$C$1:$E$42,3,FALSE)</f>
        <v>Other liabilities</v>
      </c>
      <c r="E486" s="1" t="s">
        <v>48</v>
      </c>
      <c r="F486" s="2">
        <v>42369</v>
      </c>
      <c r="G486" s="6">
        <v>500476.033</v>
      </c>
    </row>
    <row r="487" spans="1:7" x14ac:dyDescent="0.2">
      <c r="A487" s="5">
        <v>24</v>
      </c>
      <c r="B487" s="4" t="s">
        <v>28</v>
      </c>
      <c r="C487" s="4" t="str">
        <f>VLOOKUP(Taulukko1[[#This Row],[Rivivalinta]],Sheet1!$C$1:$E$42,2,FALSE)</f>
        <v>SUMMA EGET KAPITAL OCH SKULDER</v>
      </c>
      <c r="D487" s="4" t="str">
        <f>VLOOKUP(Taulukko1[[#This Row],[Rivivalinta]],Sheet1!$C$1:$E$42,3,FALSE)</f>
        <v>TOTAL EQUITY AND LIABILITIES</v>
      </c>
      <c r="E487" s="1" t="s">
        <v>48</v>
      </c>
      <c r="F487" s="2">
        <v>42369</v>
      </c>
      <c r="G487" s="6">
        <v>7626366.0719999997</v>
      </c>
    </row>
    <row r="488" spans="1:7" x14ac:dyDescent="0.2">
      <c r="A488" s="5">
        <v>25</v>
      </c>
      <c r="B488" s="4" t="s">
        <v>29</v>
      </c>
      <c r="C488" s="4" t="str">
        <f>VLOOKUP(Taulukko1[[#This Row],[Rivivalinta]],Sheet1!$C$1:$E$42,2,FALSE)</f>
        <v>Exponering utanför balansräkningen</v>
      </c>
      <c r="D488" s="4" t="str">
        <f>VLOOKUP(Taulukko1[[#This Row],[Rivivalinta]],Sheet1!$C$1:$E$42,3,FALSE)</f>
        <v>Off balance sheet exposures</v>
      </c>
      <c r="E488" s="1" t="s">
        <v>48</v>
      </c>
      <c r="F488" s="2">
        <v>42369</v>
      </c>
      <c r="G488" s="6">
        <v>4788090.3250000002</v>
      </c>
    </row>
    <row r="489" spans="1:7" x14ac:dyDescent="0.2">
      <c r="A489" s="5">
        <v>28</v>
      </c>
      <c r="B489" s="4" t="s">
        <v>30</v>
      </c>
      <c r="C489" s="4" t="str">
        <f>VLOOKUP(Taulukko1[[#This Row],[Rivivalinta]],Sheet1!$C$1:$E$42,2,FALSE)</f>
        <v>Kostnader/intäkter, %</v>
      </c>
      <c r="D489" s="4" t="str">
        <f>VLOOKUP(Taulukko1[[#This Row],[Rivivalinta]],Sheet1!$C$1:$E$42,3,FALSE)</f>
        <v>Cost/income ratio, %</v>
      </c>
      <c r="E489" s="1" t="s">
        <v>48</v>
      </c>
      <c r="F489" s="2">
        <v>42369</v>
      </c>
      <c r="G489" s="7">
        <v>0.19953255664959191</v>
      </c>
    </row>
    <row r="490" spans="1:7" x14ac:dyDescent="0.2">
      <c r="A490" s="5">
        <v>29</v>
      </c>
      <c r="B490" s="4" t="s">
        <v>31</v>
      </c>
      <c r="C490" s="4" t="str">
        <f>VLOOKUP(Taulukko1[[#This Row],[Rivivalinta]],Sheet1!$C$1:$E$42,2,FALSE)</f>
        <v>Nödlidande exponeringar/Exponeringar, %</v>
      </c>
      <c r="D490" s="4" t="str">
        <f>VLOOKUP(Taulukko1[[#This Row],[Rivivalinta]],Sheet1!$C$1:$E$42,3,FALSE)</f>
        <v>Non-performing exposures/Exposures, %</v>
      </c>
      <c r="E490" s="1" t="s">
        <v>48</v>
      </c>
      <c r="F490" s="2">
        <v>42369</v>
      </c>
      <c r="G490" s="7">
        <v>3.6187227726858957E-2</v>
      </c>
    </row>
    <row r="491" spans="1:7" x14ac:dyDescent="0.2">
      <c r="A491" s="5">
        <v>30</v>
      </c>
      <c r="B491" s="4" t="s">
        <v>32</v>
      </c>
      <c r="C491" s="4" t="str">
        <f>VLOOKUP(Taulukko1[[#This Row],[Rivivalinta]],Sheet1!$C$1:$E$42,2,FALSE)</f>
        <v>Upplupna avsättningar på nödlidande exponeringar/Nödlidande Exponeringar, %</v>
      </c>
      <c r="D491" s="4" t="str">
        <f>VLOOKUP(Taulukko1[[#This Row],[Rivivalinta]],Sheet1!$C$1:$E$42,3,FALSE)</f>
        <v>Accumulated impairments on non-performing exposures/Non-performing exposures, %</v>
      </c>
      <c r="E491" s="1" t="s">
        <v>48</v>
      </c>
      <c r="F491" s="2">
        <v>42369</v>
      </c>
      <c r="G491" s="7">
        <v>0.14535036011928903</v>
      </c>
    </row>
    <row r="492" spans="1:7" x14ac:dyDescent="0.2">
      <c r="A492" s="5">
        <v>31</v>
      </c>
      <c r="B492" s="4" t="s">
        <v>34</v>
      </c>
      <c r="C492" s="4" t="str">
        <f>VLOOKUP(Taulukko1[[#This Row],[Rivivalinta]],Sheet1!$C$1:$E$42,2,FALSE)</f>
        <v>Kapitalbas</v>
      </c>
      <c r="D492" s="4" t="str">
        <f>VLOOKUP(Taulukko1[[#This Row],[Rivivalinta]],Sheet1!$C$1:$E$42,3,FALSE)</f>
        <v>Own funds</v>
      </c>
      <c r="E492" s="1" t="s">
        <v>48</v>
      </c>
      <c r="F492" s="2">
        <v>42369</v>
      </c>
      <c r="G492" s="6">
        <v>873099.26717000001</v>
      </c>
    </row>
    <row r="493" spans="1:7" x14ac:dyDescent="0.2">
      <c r="A493" s="5">
        <v>32</v>
      </c>
      <c r="B493" s="4" t="s">
        <v>35</v>
      </c>
      <c r="C493" s="4" t="str">
        <f>VLOOKUP(Taulukko1[[#This Row],[Rivivalinta]],Sheet1!$C$1:$E$42,2,FALSE)</f>
        <v>Kärnprimärkapital (CET 1)</v>
      </c>
      <c r="D493" s="4" t="str">
        <f>VLOOKUP(Taulukko1[[#This Row],[Rivivalinta]],Sheet1!$C$1:$E$42,3,FALSE)</f>
        <v>Common equity tier 1 capital (CET1)</v>
      </c>
      <c r="E493" s="1" t="s">
        <v>48</v>
      </c>
      <c r="F493" s="2">
        <v>42369</v>
      </c>
      <c r="G493" s="6">
        <v>728008.26717000001</v>
      </c>
    </row>
    <row r="494" spans="1:7" x14ac:dyDescent="0.2">
      <c r="A494" s="5">
        <v>33</v>
      </c>
      <c r="B494" s="4" t="s">
        <v>36</v>
      </c>
      <c r="C494" s="4" t="str">
        <f>VLOOKUP(Taulukko1[[#This Row],[Rivivalinta]],Sheet1!$C$1:$E$42,2,FALSE)</f>
        <v>Övrigt primärkapital (AT 1)</v>
      </c>
      <c r="D494" s="4" t="str">
        <f>VLOOKUP(Taulukko1[[#This Row],[Rivivalinta]],Sheet1!$C$1:$E$42,3,FALSE)</f>
        <v>Additional tier 1 capital (AT 1)</v>
      </c>
      <c r="E494" s="1" t="s">
        <v>48</v>
      </c>
      <c r="F494" s="2">
        <v>42369</v>
      </c>
      <c r="G494" s="6"/>
    </row>
    <row r="495" spans="1:7" x14ac:dyDescent="0.2">
      <c r="A495" s="5">
        <v>34</v>
      </c>
      <c r="B495" s="4" t="s">
        <v>37</v>
      </c>
      <c r="C495" s="4" t="str">
        <f>VLOOKUP(Taulukko1[[#This Row],[Rivivalinta]],Sheet1!$C$1:$E$42,2,FALSE)</f>
        <v>Supplementärkapital (T2)</v>
      </c>
      <c r="D495" s="4" t="str">
        <f>VLOOKUP(Taulukko1[[#This Row],[Rivivalinta]],Sheet1!$C$1:$E$42,3,FALSE)</f>
        <v>Tier 2 capital (T2)</v>
      </c>
      <c r="E495" s="1" t="s">
        <v>48</v>
      </c>
      <c r="F495" s="2">
        <v>42369</v>
      </c>
      <c r="G495" s="6">
        <v>145091</v>
      </c>
    </row>
    <row r="496" spans="1:7" x14ac:dyDescent="0.2">
      <c r="A496" s="5">
        <v>35</v>
      </c>
      <c r="B496" s="4" t="s">
        <v>38</v>
      </c>
      <c r="C496" s="4" t="str">
        <f>VLOOKUP(Taulukko1[[#This Row],[Rivivalinta]],Sheet1!$C$1:$E$42,2,FALSE)</f>
        <v>Summa kapitalrelationer, %</v>
      </c>
      <c r="D496" s="4" t="str">
        <f>VLOOKUP(Taulukko1[[#This Row],[Rivivalinta]],Sheet1!$C$1:$E$42,3,FALSE)</f>
        <v>Own funds ratio, %</v>
      </c>
      <c r="E496" s="1" t="s">
        <v>48</v>
      </c>
      <c r="F496" s="2">
        <v>42369</v>
      </c>
      <c r="G496" s="7">
        <v>0.18610077729174287</v>
      </c>
    </row>
    <row r="497" spans="1:7" x14ac:dyDescent="0.2">
      <c r="A497" s="5">
        <v>36</v>
      </c>
      <c r="B497" s="4" t="s">
        <v>39</v>
      </c>
      <c r="C497" s="4" t="str">
        <f>VLOOKUP(Taulukko1[[#This Row],[Rivivalinta]],Sheet1!$C$1:$E$42,2,FALSE)</f>
        <v>Primärkapitalrelation, %</v>
      </c>
      <c r="D497" s="4" t="str">
        <f>VLOOKUP(Taulukko1[[#This Row],[Rivivalinta]],Sheet1!$C$1:$E$42,3,FALSE)</f>
        <v>Tier 1 ratio, %</v>
      </c>
      <c r="E497" s="1" t="s">
        <v>48</v>
      </c>
      <c r="F497" s="2">
        <v>42369</v>
      </c>
      <c r="G497" s="7">
        <v>0.15517468573109239</v>
      </c>
    </row>
    <row r="498" spans="1:7" x14ac:dyDescent="0.2">
      <c r="A498" s="5">
        <v>37</v>
      </c>
      <c r="B498" s="4" t="s">
        <v>40</v>
      </c>
      <c r="C498" s="4" t="str">
        <f>VLOOKUP(Taulukko1[[#This Row],[Rivivalinta]],Sheet1!$C$1:$E$42,2,FALSE)</f>
        <v>Kärnprimärkapitalrelation, %</v>
      </c>
      <c r="D498" s="4" t="str">
        <f>VLOOKUP(Taulukko1[[#This Row],[Rivivalinta]],Sheet1!$C$1:$E$42,3,FALSE)</f>
        <v>CET 1 ratio, %</v>
      </c>
      <c r="E498" s="1" t="s">
        <v>48</v>
      </c>
      <c r="F498" s="2">
        <v>42369</v>
      </c>
      <c r="G498" s="7">
        <v>0.15517468573109239</v>
      </c>
    </row>
    <row r="499" spans="1:7" x14ac:dyDescent="0.2">
      <c r="A499" s="5">
        <v>38</v>
      </c>
      <c r="B499" s="4" t="s">
        <v>41</v>
      </c>
      <c r="C499" s="4" t="str">
        <f>VLOOKUP(Taulukko1[[#This Row],[Rivivalinta]],Sheet1!$C$1:$E$42,2,FALSE)</f>
        <v>Summa exponeringsbelopp (RWA)</v>
      </c>
      <c r="D499" s="4" t="str">
        <f>VLOOKUP(Taulukko1[[#This Row],[Rivivalinta]],Sheet1!$C$1:$E$42,3,FALSE)</f>
        <v>Total risk weighted assets (RWA)</v>
      </c>
      <c r="E499" s="1" t="s">
        <v>48</v>
      </c>
      <c r="F499" s="2">
        <v>42369</v>
      </c>
      <c r="G499" s="6">
        <v>4691540.1422600001</v>
      </c>
    </row>
    <row r="500" spans="1:7" x14ac:dyDescent="0.2">
      <c r="A500" s="5">
        <v>39</v>
      </c>
      <c r="B500" s="4" t="s">
        <v>42</v>
      </c>
      <c r="C500" s="4" t="str">
        <f>VLOOKUP(Taulukko1[[#This Row],[Rivivalinta]],Sheet1!$C$1:$E$42,2,FALSE)</f>
        <v>Exponeringsbelopp för kredit-, motpart- och utspädningsrisker</v>
      </c>
      <c r="D500" s="4" t="str">
        <f>VLOOKUP(Taulukko1[[#This Row],[Rivivalinta]],Sheet1!$C$1:$E$42,3,FALSE)</f>
        <v>Credit and counterparty risks</v>
      </c>
      <c r="E500" s="1" t="s">
        <v>48</v>
      </c>
      <c r="F500" s="2">
        <v>42369</v>
      </c>
      <c r="G500" s="6">
        <v>4258309.12794</v>
      </c>
    </row>
    <row r="501" spans="1:7" x14ac:dyDescent="0.2">
      <c r="A501" s="5">
        <v>40</v>
      </c>
      <c r="B501" s="4" t="s">
        <v>43</v>
      </c>
      <c r="C501" s="4" t="str">
        <f>VLOOKUP(Taulukko1[[#This Row],[Rivivalinta]],Sheet1!$C$1:$E$42,2,FALSE)</f>
        <v>Exponeringsbelopp för positions-, valutakurs- och råvarurisker</v>
      </c>
      <c r="D501" s="4" t="str">
        <f>VLOOKUP(Taulukko1[[#This Row],[Rivivalinta]],Sheet1!$C$1:$E$42,3,FALSE)</f>
        <v>Position, currency and commodity risks</v>
      </c>
      <c r="E501" s="1" t="s">
        <v>48</v>
      </c>
      <c r="F501" s="2">
        <v>42369</v>
      </c>
      <c r="G501" s="6"/>
    </row>
    <row r="502" spans="1:7" x14ac:dyDescent="0.2">
      <c r="A502" s="5">
        <v>41</v>
      </c>
      <c r="B502" s="4" t="s">
        <v>44</v>
      </c>
      <c r="C502" s="4" t="str">
        <f>VLOOKUP(Taulukko1[[#This Row],[Rivivalinta]],Sheet1!$C$1:$E$42,2,FALSE)</f>
        <v>Exponeringsbelopp för operativ risk</v>
      </c>
      <c r="D502" s="4" t="str">
        <f>VLOOKUP(Taulukko1[[#This Row],[Rivivalinta]],Sheet1!$C$1:$E$42,3,FALSE)</f>
        <v>Operational risks</v>
      </c>
      <c r="E502" s="1" t="s">
        <v>48</v>
      </c>
      <c r="F502" s="2">
        <v>42369</v>
      </c>
      <c r="G502" s="6">
        <v>399579.625</v>
      </c>
    </row>
    <row r="503" spans="1:7" x14ac:dyDescent="0.2">
      <c r="A503" s="5">
        <v>42</v>
      </c>
      <c r="B503" s="4" t="s">
        <v>45</v>
      </c>
      <c r="C503" s="4" t="str">
        <f>VLOOKUP(Taulukko1[[#This Row],[Rivivalinta]],Sheet1!$C$1:$E$42,2,FALSE)</f>
        <v>Övriga riskexponeringar</v>
      </c>
      <c r="D503" s="4" t="str">
        <f>VLOOKUP(Taulukko1[[#This Row],[Rivivalinta]],Sheet1!$C$1:$E$42,3,FALSE)</f>
        <v>Other risks</v>
      </c>
      <c r="E503" s="1" t="s">
        <v>48</v>
      </c>
      <c r="F503" s="2">
        <v>42369</v>
      </c>
      <c r="G503" s="6">
        <v>33651.389320000002</v>
      </c>
    </row>
    <row r="504" spans="1:7" x14ac:dyDescent="0.2">
      <c r="A504" s="5">
        <v>26</v>
      </c>
      <c r="B504" s="4" t="s">
        <v>53</v>
      </c>
      <c r="C504" s="4" t="str">
        <f>VLOOKUP(Taulukko1[[#This Row],[Rivivalinta]],Sheet1!$C$1:$E$42,2,FALSE)</f>
        <v>Avkastning på eget kapital (ROE), %</v>
      </c>
      <c r="D504" s="4" t="str">
        <f>VLOOKUP(Taulukko1[[#This Row],[Rivivalinta]],Sheet1!$C$1:$E$42,3,FALSE)</f>
        <v>Return on equity (ROE), %</v>
      </c>
      <c r="E504" s="1" t="s">
        <v>48</v>
      </c>
      <c r="F504" s="2">
        <v>42369</v>
      </c>
      <c r="G504" s="7">
        <v>0.22045628247308172</v>
      </c>
    </row>
    <row r="505" spans="1:7" x14ac:dyDescent="0.2">
      <c r="A505" s="5">
        <v>27</v>
      </c>
      <c r="B505" s="4" t="s">
        <v>52</v>
      </c>
      <c r="C505" s="4" t="str">
        <f>VLOOKUP(Taulukko1[[#This Row],[Rivivalinta]],Sheet1!$C$1:$E$42,2,FALSE)</f>
        <v>Avkastning på total tillgångar (ROA), %</v>
      </c>
      <c r="D505" s="4" t="str">
        <f>VLOOKUP(Taulukko1[[#This Row],[Rivivalinta]],Sheet1!$C$1:$E$42,3,FALSE)</f>
        <v>Return on total assets (ROA), %</v>
      </c>
      <c r="E505" s="1" t="s">
        <v>48</v>
      </c>
      <c r="F505" s="2">
        <v>42369</v>
      </c>
      <c r="G505" s="7">
        <v>2.0154404216375089E-2</v>
      </c>
    </row>
    <row r="506" spans="1:7" x14ac:dyDescent="0.2">
      <c r="A506" s="5">
        <v>1</v>
      </c>
      <c r="B506" s="4" t="s">
        <v>5</v>
      </c>
      <c r="C506" s="4" t="str">
        <f>VLOOKUP(Taulukko1[[#This Row],[Rivivalinta]],Sheet1!$C$1:$E$42,2,FALSE)</f>
        <v>Räntenetto</v>
      </c>
      <c r="D506" s="4" t="str">
        <f>VLOOKUP(Taulukko1[[#This Row],[Rivivalinta]],Sheet1!$C$1:$E$42,3,FALSE)</f>
        <v>Net interest margin</v>
      </c>
      <c r="E506" s="1" t="s">
        <v>152</v>
      </c>
      <c r="F506" s="2">
        <v>42369</v>
      </c>
      <c r="G506" s="6">
        <v>-45.274000000000001</v>
      </c>
    </row>
    <row r="507" spans="1:7" x14ac:dyDescent="0.2">
      <c r="A507" s="5">
        <v>2</v>
      </c>
      <c r="B507" s="4" t="s">
        <v>6</v>
      </c>
      <c r="C507" s="4" t="str">
        <f>VLOOKUP(Taulukko1[[#This Row],[Rivivalinta]],Sheet1!$C$1:$E$42,2,FALSE)</f>
        <v>Netto, avgifts- och provisionsintäkter</v>
      </c>
      <c r="D507" s="4" t="str">
        <f>VLOOKUP(Taulukko1[[#This Row],[Rivivalinta]],Sheet1!$C$1:$E$42,3,FALSE)</f>
        <v>Net fee and commission income</v>
      </c>
      <c r="E507" s="1" t="s">
        <v>152</v>
      </c>
      <c r="F507" s="2">
        <v>42369</v>
      </c>
      <c r="G507" s="6">
        <v>14496.963</v>
      </c>
    </row>
    <row r="508" spans="1:7" x14ac:dyDescent="0.2">
      <c r="A508" s="5">
        <v>3</v>
      </c>
      <c r="B508" s="4" t="s">
        <v>7</v>
      </c>
      <c r="C508" s="4" t="str">
        <f>VLOOKUP(Taulukko1[[#This Row],[Rivivalinta]],Sheet1!$C$1:$E$42,2,FALSE)</f>
        <v>Avgifts- och provisionsintäkter</v>
      </c>
      <c r="D508" s="4" t="str">
        <f>VLOOKUP(Taulukko1[[#This Row],[Rivivalinta]],Sheet1!$C$1:$E$42,3,FALSE)</f>
        <v>Fee and commission income</v>
      </c>
      <c r="E508" s="1" t="s">
        <v>152</v>
      </c>
      <c r="F508" s="2">
        <v>42369</v>
      </c>
      <c r="G508" s="6">
        <v>79776.710000000006</v>
      </c>
    </row>
    <row r="509" spans="1:7" x14ac:dyDescent="0.2">
      <c r="A509" s="5">
        <v>4</v>
      </c>
      <c r="B509" s="4" t="s">
        <v>8</v>
      </c>
      <c r="C509" s="4" t="str">
        <f>VLOOKUP(Taulukko1[[#This Row],[Rivivalinta]],Sheet1!$C$1:$E$42,2,FALSE)</f>
        <v>Avgifts- och provisionskostnader</v>
      </c>
      <c r="D509" s="4" t="str">
        <f>VLOOKUP(Taulukko1[[#This Row],[Rivivalinta]],Sheet1!$C$1:$E$42,3,FALSE)</f>
        <v>Fee and commission expenses</v>
      </c>
      <c r="E509" s="1" t="s">
        <v>152</v>
      </c>
      <c r="F509" s="2">
        <v>42369</v>
      </c>
      <c r="G509" s="6">
        <v>65279.747000000003</v>
      </c>
    </row>
    <row r="510" spans="1:7" x14ac:dyDescent="0.2">
      <c r="A510" s="5">
        <v>5</v>
      </c>
      <c r="B510" s="4" t="s">
        <v>9</v>
      </c>
      <c r="C510" s="4" t="str">
        <f>VLOOKUP(Taulukko1[[#This Row],[Rivivalinta]],Sheet1!$C$1:$E$42,2,FALSE)</f>
        <v>Nettointäkter från handel och investeringar</v>
      </c>
      <c r="D510" s="4" t="str">
        <f>VLOOKUP(Taulukko1[[#This Row],[Rivivalinta]],Sheet1!$C$1:$E$42,3,FALSE)</f>
        <v>Net trading and investing income</v>
      </c>
      <c r="E510" s="1" t="s">
        <v>152</v>
      </c>
      <c r="F510" s="2">
        <v>42369</v>
      </c>
      <c r="G510" s="6">
        <v>203.44300000000001</v>
      </c>
    </row>
    <row r="511" spans="1:7" x14ac:dyDescent="0.2">
      <c r="A511" s="5">
        <v>6</v>
      </c>
      <c r="B511" s="4" t="s">
        <v>10</v>
      </c>
      <c r="C511" s="4" t="str">
        <f>VLOOKUP(Taulukko1[[#This Row],[Rivivalinta]],Sheet1!$C$1:$E$42,2,FALSE)</f>
        <v>Övriga intäkter</v>
      </c>
      <c r="D511" s="4" t="str">
        <f>VLOOKUP(Taulukko1[[#This Row],[Rivivalinta]],Sheet1!$C$1:$E$42,3,FALSE)</f>
        <v>Other income</v>
      </c>
      <c r="E511" s="1" t="s">
        <v>152</v>
      </c>
      <c r="F511" s="2">
        <v>42369</v>
      </c>
      <c r="G511" s="6">
        <v>74036.451000000001</v>
      </c>
    </row>
    <row r="512" spans="1:7" x14ac:dyDescent="0.2">
      <c r="A512" s="5">
        <v>7</v>
      </c>
      <c r="B512" s="4" t="s">
        <v>11</v>
      </c>
      <c r="C512" s="4" t="str">
        <f>VLOOKUP(Taulukko1[[#This Row],[Rivivalinta]],Sheet1!$C$1:$E$42,2,FALSE)</f>
        <v>Totala inkomster</v>
      </c>
      <c r="D512" s="4" t="str">
        <f>VLOOKUP(Taulukko1[[#This Row],[Rivivalinta]],Sheet1!$C$1:$E$42,3,FALSE)</f>
        <v>Total income</v>
      </c>
      <c r="E512" s="1" t="s">
        <v>152</v>
      </c>
      <c r="F512" s="2">
        <v>42369</v>
      </c>
      <c r="G512" s="6">
        <v>88691.582999999999</v>
      </c>
    </row>
    <row r="513" spans="1:7" x14ac:dyDescent="0.2">
      <c r="A513" s="5">
        <v>8</v>
      </c>
      <c r="B513" s="4" t="s">
        <v>12</v>
      </c>
      <c r="C513" s="4" t="str">
        <f>VLOOKUP(Taulukko1[[#This Row],[Rivivalinta]],Sheet1!$C$1:$E$42,2,FALSE)</f>
        <v>Totala kostnader</v>
      </c>
      <c r="D513" s="4" t="str">
        <f>VLOOKUP(Taulukko1[[#This Row],[Rivivalinta]],Sheet1!$C$1:$E$42,3,FALSE)</f>
        <v>Total expenses</v>
      </c>
      <c r="E513" s="1" t="s">
        <v>152</v>
      </c>
      <c r="F513" s="2">
        <v>42369</v>
      </c>
      <c r="G513" s="6">
        <v>91128.760999999999</v>
      </c>
    </row>
    <row r="514" spans="1:7" x14ac:dyDescent="0.2">
      <c r="A514" s="5">
        <v>9</v>
      </c>
      <c r="B514" s="4" t="s">
        <v>13</v>
      </c>
      <c r="C514" s="4" t="str">
        <f>VLOOKUP(Taulukko1[[#This Row],[Rivivalinta]],Sheet1!$C$1:$E$42,2,FALSE)</f>
        <v>Nedskrivningar av lån och fordringar</v>
      </c>
      <c r="D514" s="4" t="str">
        <f>VLOOKUP(Taulukko1[[#This Row],[Rivivalinta]],Sheet1!$C$1:$E$42,3,FALSE)</f>
        <v>Impairments on loans and receivables</v>
      </c>
      <c r="E514" s="1" t="s">
        <v>152</v>
      </c>
      <c r="F514" s="2">
        <v>42369</v>
      </c>
      <c r="G514" s="6">
        <v>-7.8E-2</v>
      </c>
    </row>
    <row r="515" spans="1:7" x14ac:dyDescent="0.2">
      <c r="A515" s="5">
        <v>10</v>
      </c>
      <c r="B515" s="4" t="s">
        <v>14</v>
      </c>
      <c r="C515" s="4" t="str">
        <f>VLOOKUP(Taulukko1[[#This Row],[Rivivalinta]],Sheet1!$C$1:$E$42,2,FALSE)</f>
        <v>Rörelsevinst/-förlust</v>
      </c>
      <c r="D515" s="4" t="str">
        <f>VLOOKUP(Taulukko1[[#This Row],[Rivivalinta]],Sheet1!$C$1:$E$42,3,FALSE)</f>
        <v>Operatingprofit/-loss</v>
      </c>
      <c r="E515" s="1" t="s">
        <v>152</v>
      </c>
      <c r="F515" s="2">
        <v>42369</v>
      </c>
      <c r="G515" s="6">
        <v>-2437.0990000000002</v>
      </c>
    </row>
    <row r="516" spans="1:7" x14ac:dyDescent="0.2">
      <c r="A516" s="5">
        <v>11</v>
      </c>
      <c r="B516" s="4" t="s">
        <v>15</v>
      </c>
      <c r="C516" s="4" t="str">
        <f>VLOOKUP(Taulukko1[[#This Row],[Rivivalinta]],Sheet1!$C$1:$E$42,2,FALSE)</f>
        <v>Kontanta medel och kassabehållning hos centralbanker</v>
      </c>
      <c r="D516" s="4" t="str">
        <f>VLOOKUP(Taulukko1[[#This Row],[Rivivalinta]],Sheet1!$C$1:$E$42,3,FALSE)</f>
        <v>Cash and cash balances at central banks</v>
      </c>
      <c r="E516" s="1" t="s">
        <v>152</v>
      </c>
      <c r="F516" s="2">
        <v>42369</v>
      </c>
      <c r="G516" s="6">
        <v>32864.584999999999</v>
      </c>
    </row>
    <row r="517" spans="1:7" x14ac:dyDescent="0.2">
      <c r="A517" s="5">
        <v>12</v>
      </c>
      <c r="B517" s="4" t="s">
        <v>16</v>
      </c>
      <c r="C517" s="4" t="str">
        <f>VLOOKUP(Taulukko1[[#This Row],[Rivivalinta]],Sheet1!$C$1:$E$42,2,FALSE)</f>
        <v>Lån och förskott till kreditinstitut</v>
      </c>
      <c r="D517" s="4" t="str">
        <f>VLOOKUP(Taulukko1[[#This Row],[Rivivalinta]],Sheet1!$C$1:$E$42,3,FALSE)</f>
        <v>Loans and advances to credit institutions</v>
      </c>
      <c r="E517" s="1" t="s">
        <v>152</v>
      </c>
      <c r="F517" s="2">
        <v>42369</v>
      </c>
      <c r="G517" s="6">
        <v>1481.0239999999999</v>
      </c>
    </row>
    <row r="518" spans="1:7" x14ac:dyDescent="0.2">
      <c r="A518" s="5">
        <v>13</v>
      </c>
      <c r="B518" s="4" t="s">
        <v>17</v>
      </c>
      <c r="C518" s="4" t="str">
        <f>VLOOKUP(Taulukko1[[#This Row],[Rivivalinta]],Sheet1!$C$1:$E$42,2,FALSE)</f>
        <v>Lån och förskott till allmänheten och offentliga samfund</v>
      </c>
      <c r="D518" s="4" t="str">
        <f>VLOOKUP(Taulukko1[[#This Row],[Rivivalinta]],Sheet1!$C$1:$E$42,3,FALSE)</f>
        <v>Loans and advances to the public and public sector entities</v>
      </c>
      <c r="E518" s="1" t="s">
        <v>152</v>
      </c>
      <c r="F518" s="2">
        <v>42369</v>
      </c>
      <c r="G518" s="6"/>
    </row>
    <row r="519" spans="1:7" x14ac:dyDescent="0.2">
      <c r="A519" s="5">
        <v>14</v>
      </c>
      <c r="B519" s="4" t="s">
        <v>18</v>
      </c>
      <c r="C519" s="4" t="str">
        <f>VLOOKUP(Taulukko1[[#This Row],[Rivivalinta]],Sheet1!$C$1:$E$42,2,FALSE)</f>
        <v>Värdepapper</v>
      </c>
      <c r="D519" s="4" t="str">
        <f>VLOOKUP(Taulukko1[[#This Row],[Rivivalinta]],Sheet1!$C$1:$E$42,3,FALSE)</f>
        <v>Debt securities</v>
      </c>
      <c r="E519" s="1" t="s">
        <v>152</v>
      </c>
      <c r="F519" s="2">
        <v>42369</v>
      </c>
      <c r="G519" s="6"/>
    </row>
    <row r="520" spans="1:7" x14ac:dyDescent="0.2">
      <c r="A520" s="5">
        <v>15</v>
      </c>
      <c r="B520" s="4" t="s">
        <v>19</v>
      </c>
      <c r="C520" s="4" t="str">
        <f>VLOOKUP(Taulukko1[[#This Row],[Rivivalinta]],Sheet1!$C$1:$E$42,2,FALSE)</f>
        <v xml:space="preserve">Derivat </v>
      </c>
      <c r="D520" s="4" t="str">
        <f>VLOOKUP(Taulukko1[[#This Row],[Rivivalinta]],Sheet1!$C$1:$E$42,3,FALSE)</f>
        <v xml:space="preserve">Derivatives </v>
      </c>
      <c r="E520" s="1" t="s">
        <v>152</v>
      </c>
      <c r="F520" s="2">
        <v>42369</v>
      </c>
      <c r="G520" s="6"/>
    </row>
    <row r="521" spans="1:7" x14ac:dyDescent="0.2">
      <c r="A521" s="5">
        <v>16</v>
      </c>
      <c r="B521" s="4" t="s">
        <v>20</v>
      </c>
      <c r="C521" s="4" t="str">
        <f>VLOOKUP(Taulukko1[[#This Row],[Rivivalinta]],Sheet1!$C$1:$E$42,2,FALSE)</f>
        <v>Övriga tillgångar</v>
      </c>
      <c r="D521" s="4" t="str">
        <f>VLOOKUP(Taulukko1[[#This Row],[Rivivalinta]],Sheet1!$C$1:$E$42,3,FALSE)</f>
        <v>Other assets</v>
      </c>
      <c r="E521" s="1" t="s">
        <v>152</v>
      </c>
      <c r="F521" s="2">
        <v>42369</v>
      </c>
      <c r="G521" s="6">
        <v>32155.085999999999</v>
      </c>
    </row>
    <row r="522" spans="1:7" x14ac:dyDescent="0.2">
      <c r="A522" s="5">
        <v>17</v>
      </c>
      <c r="B522" s="4" t="s">
        <v>21</v>
      </c>
      <c r="C522" s="4" t="str">
        <f>VLOOKUP(Taulukko1[[#This Row],[Rivivalinta]],Sheet1!$C$1:$E$42,2,FALSE)</f>
        <v>SUMMA TILLGÅNGAR</v>
      </c>
      <c r="D522" s="4" t="str">
        <f>VLOOKUP(Taulukko1[[#This Row],[Rivivalinta]],Sheet1!$C$1:$E$42,3,FALSE)</f>
        <v>TOTAL ASSETS</v>
      </c>
      <c r="E522" s="1" t="s">
        <v>152</v>
      </c>
      <c r="F522" s="2">
        <v>42369</v>
      </c>
      <c r="G522" s="6">
        <v>66500.695000000007</v>
      </c>
    </row>
    <row r="523" spans="1:7" x14ac:dyDescent="0.2">
      <c r="A523" s="5">
        <v>18</v>
      </c>
      <c r="B523" s="4" t="s">
        <v>22</v>
      </c>
      <c r="C523" s="4" t="str">
        <f>VLOOKUP(Taulukko1[[#This Row],[Rivivalinta]],Sheet1!$C$1:$E$42,2,FALSE)</f>
        <v>Inlåning från kreditinstitut</v>
      </c>
      <c r="D523" s="4" t="str">
        <f>VLOOKUP(Taulukko1[[#This Row],[Rivivalinta]],Sheet1!$C$1:$E$42,3,FALSE)</f>
        <v>Deposits from credit institutions</v>
      </c>
      <c r="E523" s="1" t="s">
        <v>152</v>
      </c>
      <c r="F523" s="2">
        <v>42369</v>
      </c>
      <c r="G523" s="6">
        <v>259.95</v>
      </c>
    </row>
    <row r="524" spans="1:7" x14ac:dyDescent="0.2">
      <c r="A524" s="5">
        <v>19</v>
      </c>
      <c r="B524" s="4" t="s">
        <v>23</v>
      </c>
      <c r="C524" s="4" t="str">
        <f>VLOOKUP(Taulukko1[[#This Row],[Rivivalinta]],Sheet1!$C$1:$E$42,2,FALSE)</f>
        <v>Inlåning från allmänheten och offentliga samfund</v>
      </c>
      <c r="D524" s="4" t="str">
        <f>VLOOKUP(Taulukko1[[#This Row],[Rivivalinta]],Sheet1!$C$1:$E$42,3,FALSE)</f>
        <v>Deposits from the public and public sector entities</v>
      </c>
      <c r="E524" s="1" t="s">
        <v>152</v>
      </c>
      <c r="F524" s="2">
        <v>42369</v>
      </c>
      <c r="G524" s="6">
        <v>23211.857</v>
      </c>
    </row>
    <row r="525" spans="1:7" x14ac:dyDescent="0.2">
      <c r="A525" s="5">
        <v>20</v>
      </c>
      <c r="B525" s="4" t="s">
        <v>24</v>
      </c>
      <c r="C525" s="4" t="str">
        <f>VLOOKUP(Taulukko1[[#This Row],[Rivivalinta]],Sheet1!$C$1:$E$42,2,FALSE)</f>
        <v>Emitterade skuldebrev</v>
      </c>
      <c r="D525" s="4" t="str">
        <f>VLOOKUP(Taulukko1[[#This Row],[Rivivalinta]],Sheet1!$C$1:$E$42,3,FALSE)</f>
        <v>Debt securities issued</v>
      </c>
      <c r="E525" s="1" t="s">
        <v>152</v>
      </c>
      <c r="F525" s="2">
        <v>42369</v>
      </c>
      <c r="G525" s="6">
        <v>20.077999999999999</v>
      </c>
    </row>
    <row r="526" spans="1:7" x14ac:dyDescent="0.2">
      <c r="A526" s="5">
        <v>22</v>
      </c>
      <c r="B526" s="4" t="s">
        <v>25</v>
      </c>
      <c r="C526" s="4" t="str">
        <f>VLOOKUP(Taulukko1[[#This Row],[Rivivalinta]],Sheet1!$C$1:$E$42,2,FALSE)</f>
        <v>Derivat</v>
      </c>
      <c r="D526" s="4" t="str">
        <f>VLOOKUP(Taulukko1[[#This Row],[Rivivalinta]],Sheet1!$C$1:$E$42,3,FALSE)</f>
        <v>Derivatives</v>
      </c>
      <c r="E526" s="1" t="s">
        <v>152</v>
      </c>
      <c r="F526" s="2">
        <v>42369</v>
      </c>
      <c r="G526" s="6"/>
    </row>
    <row r="527" spans="1:7" x14ac:dyDescent="0.2">
      <c r="A527" s="5">
        <v>23</v>
      </c>
      <c r="B527" s="4" t="s">
        <v>26</v>
      </c>
      <c r="C527" s="4" t="str">
        <f>VLOOKUP(Taulukko1[[#This Row],[Rivivalinta]],Sheet1!$C$1:$E$42,2,FALSE)</f>
        <v>Eget kapital</v>
      </c>
      <c r="D527" s="4" t="str">
        <f>VLOOKUP(Taulukko1[[#This Row],[Rivivalinta]],Sheet1!$C$1:$E$42,3,FALSE)</f>
        <v>Total equity</v>
      </c>
      <c r="E527" s="1" t="s">
        <v>152</v>
      </c>
      <c r="F527" s="2">
        <v>42369</v>
      </c>
      <c r="G527" s="6">
        <v>19428.822</v>
      </c>
    </row>
    <row r="528" spans="1:7" x14ac:dyDescent="0.2">
      <c r="A528" s="5">
        <v>21</v>
      </c>
      <c r="B528" s="4" t="s">
        <v>27</v>
      </c>
      <c r="C528" s="4" t="str">
        <f>VLOOKUP(Taulukko1[[#This Row],[Rivivalinta]],Sheet1!$C$1:$E$42,2,FALSE)</f>
        <v>Övriga skulder</v>
      </c>
      <c r="D528" s="4" t="str">
        <f>VLOOKUP(Taulukko1[[#This Row],[Rivivalinta]],Sheet1!$C$1:$E$42,3,FALSE)</f>
        <v>Other liabilities</v>
      </c>
      <c r="E528" s="1" t="s">
        <v>152</v>
      </c>
      <c r="F528" s="2">
        <v>42369</v>
      </c>
      <c r="G528" s="6">
        <v>23579.988000000001</v>
      </c>
    </row>
    <row r="529" spans="1:7" x14ac:dyDescent="0.2">
      <c r="A529" s="5">
        <v>24</v>
      </c>
      <c r="B529" s="4" t="s">
        <v>28</v>
      </c>
      <c r="C529" s="4" t="str">
        <f>VLOOKUP(Taulukko1[[#This Row],[Rivivalinta]],Sheet1!$C$1:$E$42,2,FALSE)</f>
        <v>SUMMA EGET KAPITAL OCH SKULDER</v>
      </c>
      <c r="D529" s="4" t="str">
        <f>VLOOKUP(Taulukko1[[#This Row],[Rivivalinta]],Sheet1!$C$1:$E$42,3,FALSE)</f>
        <v>TOTAL EQUITY AND LIABILITIES</v>
      </c>
      <c r="E529" s="1" t="s">
        <v>152</v>
      </c>
      <c r="F529" s="2">
        <v>42369</v>
      </c>
      <c r="G529" s="6">
        <v>66500.695000000007</v>
      </c>
    </row>
    <row r="530" spans="1:7" x14ac:dyDescent="0.2">
      <c r="A530" s="5">
        <v>25</v>
      </c>
      <c r="B530" s="4" t="s">
        <v>29</v>
      </c>
      <c r="C530" s="4" t="str">
        <f>VLOOKUP(Taulukko1[[#This Row],[Rivivalinta]],Sheet1!$C$1:$E$42,2,FALSE)</f>
        <v>Exponering utanför balansräkningen</v>
      </c>
      <c r="D530" s="4" t="str">
        <f>VLOOKUP(Taulukko1[[#This Row],[Rivivalinta]],Sheet1!$C$1:$E$42,3,FALSE)</f>
        <v>Off balance sheet exposures</v>
      </c>
      <c r="E530" s="1" t="s">
        <v>152</v>
      </c>
      <c r="F530" s="2">
        <v>42369</v>
      </c>
      <c r="G530" s="6"/>
    </row>
    <row r="531" spans="1:7" x14ac:dyDescent="0.2">
      <c r="A531" s="5">
        <v>28</v>
      </c>
      <c r="B531" s="4" t="s">
        <v>30</v>
      </c>
      <c r="C531" s="4" t="str">
        <f>VLOOKUP(Taulukko1[[#This Row],[Rivivalinta]],Sheet1!$C$1:$E$42,2,FALSE)</f>
        <v>Kostnader/intäkter, %</v>
      </c>
      <c r="D531" s="4" t="str">
        <f>VLOOKUP(Taulukko1[[#This Row],[Rivivalinta]],Sheet1!$C$1:$E$42,3,FALSE)</f>
        <v>Cost/income ratio, %</v>
      </c>
      <c r="E531" s="1" t="s">
        <v>152</v>
      </c>
      <c r="F531" s="2">
        <v>42369</v>
      </c>
      <c r="G531" s="7">
        <v>1.0301990331088338</v>
      </c>
    </row>
    <row r="532" spans="1:7" x14ac:dyDescent="0.2">
      <c r="A532" s="5">
        <v>29</v>
      </c>
      <c r="B532" s="4" t="s">
        <v>31</v>
      </c>
      <c r="C532" s="4" t="str">
        <f>VLOOKUP(Taulukko1[[#This Row],[Rivivalinta]],Sheet1!$C$1:$E$42,2,FALSE)</f>
        <v>Nödlidande exponeringar/Exponeringar, %</v>
      </c>
      <c r="D532" s="4" t="str">
        <f>VLOOKUP(Taulukko1[[#This Row],[Rivivalinta]],Sheet1!$C$1:$E$42,3,FALSE)</f>
        <v>Non-performing exposures/Exposures, %</v>
      </c>
      <c r="E532" s="1" t="s">
        <v>152</v>
      </c>
      <c r="F532" s="2">
        <v>42369</v>
      </c>
      <c r="G532" s="7"/>
    </row>
    <row r="533" spans="1:7" x14ac:dyDescent="0.2">
      <c r="A533" s="5">
        <v>30</v>
      </c>
      <c r="B533" s="4" t="s">
        <v>32</v>
      </c>
      <c r="C533" s="4" t="str">
        <f>VLOOKUP(Taulukko1[[#This Row],[Rivivalinta]],Sheet1!$C$1:$E$42,2,FALSE)</f>
        <v>Upplupna avsättningar på nödlidande exponeringar/Nödlidande Exponeringar, %</v>
      </c>
      <c r="D533" s="4" t="str">
        <f>VLOOKUP(Taulukko1[[#This Row],[Rivivalinta]],Sheet1!$C$1:$E$42,3,FALSE)</f>
        <v>Accumulated impairments on non-performing exposures/Non-performing exposures, %</v>
      </c>
      <c r="E533" s="1" t="s">
        <v>152</v>
      </c>
      <c r="F533" s="2">
        <v>42369</v>
      </c>
      <c r="G533" s="7" t="s">
        <v>33</v>
      </c>
    </row>
    <row r="534" spans="1:7" x14ac:dyDescent="0.2">
      <c r="A534" s="5">
        <v>31</v>
      </c>
      <c r="B534" s="4" t="s">
        <v>34</v>
      </c>
      <c r="C534" s="4" t="str">
        <f>VLOOKUP(Taulukko1[[#This Row],[Rivivalinta]],Sheet1!$C$1:$E$42,2,FALSE)</f>
        <v>Kapitalbas</v>
      </c>
      <c r="D534" s="4" t="str">
        <f>VLOOKUP(Taulukko1[[#This Row],[Rivivalinta]],Sheet1!$C$1:$E$42,3,FALSE)</f>
        <v>Own funds</v>
      </c>
      <c r="E534" s="1" t="s">
        <v>152</v>
      </c>
      <c r="F534" s="2">
        <v>42369</v>
      </c>
      <c r="G534" s="6">
        <v>19439.868449999998</v>
      </c>
    </row>
    <row r="535" spans="1:7" x14ac:dyDescent="0.2">
      <c r="A535" s="5">
        <v>32</v>
      </c>
      <c r="B535" s="4" t="s">
        <v>35</v>
      </c>
      <c r="C535" s="4" t="str">
        <f>VLOOKUP(Taulukko1[[#This Row],[Rivivalinta]],Sheet1!$C$1:$E$42,2,FALSE)</f>
        <v>Kärnprimärkapital (CET 1)</v>
      </c>
      <c r="D535" s="4" t="str">
        <f>VLOOKUP(Taulukko1[[#This Row],[Rivivalinta]],Sheet1!$C$1:$E$42,3,FALSE)</f>
        <v>Common equity tier 1 capital (CET1)</v>
      </c>
      <c r="E535" s="1" t="s">
        <v>152</v>
      </c>
      <c r="F535" s="2">
        <v>42369</v>
      </c>
      <c r="G535" s="6">
        <v>19439.868449999998</v>
      </c>
    </row>
    <row r="536" spans="1:7" x14ac:dyDescent="0.2">
      <c r="A536" s="5">
        <v>33</v>
      </c>
      <c r="B536" s="4" t="s">
        <v>36</v>
      </c>
      <c r="C536" s="4" t="str">
        <f>VLOOKUP(Taulukko1[[#This Row],[Rivivalinta]],Sheet1!$C$1:$E$42,2,FALSE)</f>
        <v>Övrigt primärkapital (AT 1)</v>
      </c>
      <c r="D536" s="4" t="str">
        <f>VLOOKUP(Taulukko1[[#This Row],[Rivivalinta]],Sheet1!$C$1:$E$42,3,FALSE)</f>
        <v>Additional tier 1 capital (AT 1)</v>
      </c>
      <c r="E536" s="1" t="s">
        <v>152</v>
      </c>
      <c r="F536" s="2">
        <v>42369</v>
      </c>
      <c r="G536" s="6"/>
    </row>
    <row r="537" spans="1:7" x14ac:dyDescent="0.2">
      <c r="A537" s="5">
        <v>34</v>
      </c>
      <c r="B537" s="4" t="s">
        <v>37</v>
      </c>
      <c r="C537" s="4" t="str">
        <f>VLOOKUP(Taulukko1[[#This Row],[Rivivalinta]],Sheet1!$C$1:$E$42,2,FALSE)</f>
        <v>Supplementärkapital (T2)</v>
      </c>
      <c r="D537" s="4" t="str">
        <f>VLOOKUP(Taulukko1[[#This Row],[Rivivalinta]],Sheet1!$C$1:$E$42,3,FALSE)</f>
        <v>Tier 2 capital (T2)</v>
      </c>
      <c r="E537" s="1" t="s">
        <v>152</v>
      </c>
      <c r="F537" s="2">
        <v>42369</v>
      </c>
      <c r="G537" s="6"/>
    </row>
    <row r="538" spans="1:7" x14ac:dyDescent="0.2">
      <c r="A538" s="5">
        <v>35</v>
      </c>
      <c r="B538" s="4" t="s">
        <v>38</v>
      </c>
      <c r="C538" s="4" t="str">
        <f>VLOOKUP(Taulukko1[[#This Row],[Rivivalinta]],Sheet1!$C$1:$E$42,2,FALSE)</f>
        <v>Summa kapitalrelationer, %</v>
      </c>
      <c r="D538" s="4" t="str">
        <f>VLOOKUP(Taulukko1[[#This Row],[Rivivalinta]],Sheet1!$C$1:$E$42,3,FALSE)</f>
        <v>Own funds ratio, %</v>
      </c>
      <c r="E538" s="1" t="s">
        <v>152</v>
      </c>
      <c r="F538" s="2">
        <v>42369</v>
      </c>
      <c r="G538" s="7">
        <v>0.13683261833450625</v>
      </c>
    </row>
    <row r="539" spans="1:7" x14ac:dyDescent="0.2">
      <c r="A539" s="5">
        <v>36</v>
      </c>
      <c r="B539" s="4" t="s">
        <v>39</v>
      </c>
      <c r="C539" s="4" t="str">
        <f>VLOOKUP(Taulukko1[[#This Row],[Rivivalinta]],Sheet1!$C$1:$E$42,2,FALSE)</f>
        <v>Primärkapitalrelation, %</v>
      </c>
      <c r="D539" s="4" t="str">
        <f>VLOOKUP(Taulukko1[[#This Row],[Rivivalinta]],Sheet1!$C$1:$E$42,3,FALSE)</f>
        <v>Tier 1 ratio, %</v>
      </c>
      <c r="E539" s="1" t="s">
        <v>152</v>
      </c>
      <c r="F539" s="2">
        <v>42369</v>
      </c>
      <c r="G539" s="7">
        <v>0.13683261833450625</v>
      </c>
    </row>
    <row r="540" spans="1:7" x14ac:dyDescent="0.2">
      <c r="A540" s="5">
        <v>37</v>
      </c>
      <c r="B540" s="4" t="s">
        <v>40</v>
      </c>
      <c r="C540" s="4" t="str">
        <f>VLOOKUP(Taulukko1[[#This Row],[Rivivalinta]],Sheet1!$C$1:$E$42,2,FALSE)</f>
        <v>Kärnprimärkapitalrelation, %</v>
      </c>
      <c r="D540" s="4" t="str">
        <f>VLOOKUP(Taulukko1[[#This Row],[Rivivalinta]],Sheet1!$C$1:$E$42,3,FALSE)</f>
        <v>CET 1 ratio, %</v>
      </c>
      <c r="E540" s="1" t="s">
        <v>152</v>
      </c>
      <c r="F540" s="2">
        <v>42369</v>
      </c>
      <c r="G540" s="7">
        <v>0.13683261833450625</v>
      </c>
    </row>
    <row r="541" spans="1:7" x14ac:dyDescent="0.2">
      <c r="A541" s="5">
        <v>38</v>
      </c>
      <c r="B541" s="4" t="s">
        <v>41</v>
      </c>
      <c r="C541" s="4" t="str">
        <f>VLOOKUP(Taulukko1[[#This Row],[Rivivalinta]],Sheet1!$C$1:$E$42,2,FALSE)</f>
        <v>Summa exponeringsbelopp (RWA)</v>
      </c>
      <c r="D541" s="4" t="str">
        <f>VLOOKUP(Taulukko1[[#This Row],[Rivivalinta]],Sheet1!$C$1:$E$42,3,FALSE)</f>
        <v>Total risk weighted assets (RWA)</v>
      </c>
      <c r="E541" s="1" t="s">
        <v>152</v>
      </c>
      <c r="F541" s="2">
        <v>42369</v>
      </c>
      <c r="G541" s="6">
        <v>142070.42653</v>
      </c>
    </row>
    <row r="542" spans="1:7" x14ac:dyDescent="0.2">
      <c r="A542" s="5">
        <v>39</v>
      </c>
      <c r="B542" s="4" t="s">
        <v>42</v>
      </c>
      <c r="C542" s="4" t="str">
        <f>VLOOKUP(Taulukko1[[#This Row],[Rivivalinta]],Sheet1!$C$1:$E$42,2,FALSE)</f>
        <v>Exponeringsbelopp för kredit-, motpart- och utspädningsrisker</v>
      </c>
      <c r="D542" s="4" t="str">
        <f>VLOOKUP(Taulukko1[[#This Row],[Rivivalinta]],Sheet1!$C$1:$E$42,3,FALSE)</f>
        <v>Credit and counterparty risks</v>
      </c>
      <c r="E542" s="1" t="s">
        <v>152</v>
      </c>
      <c r="F542" s="2">
        <v>42369</v>
      </c>
      <c r="G542" s="6">
        <v>24996.514030000002</v>
      </c>
    </row>
    <row r="543" spans="1:7" x14ac:dyDescent="0.2">
      <c r="A543" s="5">
        <v>40</v>
      </c>
      <c r="B543" s="4" t="s">
        <v>43</v>
      </c>
      <c r="C543" s="4" t="str">
        <f>VLOOKUP(Taulukko1[[#This Row],[Rivivalinta]],Sheet1!$C$1:$E$42,2,FALSE)</f>
        <v>Exponeringsbelopp för positions-, valutakurs- och råvarurisker</v>
      </c>
      <c r="D543" s="4" t="str">
        <f>VLOOKUP(Taulukko1[[#This Row],[Rivivalinta]],Sheet1!$C$1:$E$42,3,FALSE)</f>
        <v>Position, currency and commodity risks</v>
      </c>
      <c r="E543" s="1" t="s">
        <v>152</v>
      </c>
      <c r="F543" s="2">
        <v>42369</v>
      </c>
      <c r="G543" s="6"/>
    </row>
    <row r="544" spans="1:7" x14ac:dyDescent="0.2">
      <c r="A544" s="5">
        <v>41</v>
      </c>
      <c r="B544" s="4" t="s">
        <v>44</v>
      </c>
      <c r="C544" s="4" t="str">
        <f>VLOOKUP(Taulukko1[[#This Row],[Rivivalinta]],Sheet1!$C$1:$E$42,2,FALSE)</f>
        <v>Exponeringsbelopp för operativ risk</v>
      </c>
      <c r="D544" s="4" t="str">
        <f>VLOOKUP(Taulukko1[[#This Row],[Rivivalinta]],Sheet1!$C$1:$E$42,3,FALSE)</f>
        <v>Operational risks</v>
      </c>
      <c r="E544" s="1" t="s">
        <v>152</v>
      </c>
      <c r="F544" s="2">
        <v>42369</v>
      </c>
      <c r="G544" s="6">
        <v>117073.91250000001</v>
      </c>
    </row>
    <row r="545" spans="1:7" x14ac:dyDescent="0.2">
      <c r="A545" s="5">
        <v>42</v>
      </c>
      <c r="B545" s="4" t="s">
        <v>45</v>
      </c>
      <c r="C545" s="4" t="str">
        <f>VLOOKUP(Taulukko1[[#This Row],[Rivivalinta]],Sheet1!$C$1:$E$42,2,FALSE)</f>
        <v>Övriga riskexponeringar</v>
      </c>
      <c r="D545" s="4" t="str">
        <f>VLOOKUP(Taulukko1[[#This Row],[Rivivalinta]],Sheet1!$C$1:$E$42,3,FALSE)</f>
        <v>Other risks</v>
      </c>
      <c r="E545" s="1" t="s">
        <v>152</v>
      </c>
      <c r="F545" s="2">
        <v>42369</v>
      </c>
      <c r="G545" s="6"/>
    </row>
    <row r="546" spans="1:7" x14ac:dyDescent="0.2">
      <c r="A546" s="5">
        <v>26</v>
      </c>
      <c r="B546" s="4" t="s">
        <v>53</v>
      </c>
      <c r="C546" s="4" t="str">
        <f>VLOOKUP(Taulukko1[[#This Row],[Rivivalinta]],Sheet1!$C$1:$E$42,2,FALSE)</f>
        <v>Avkastning på eget kapital (ROE), %</v>
      </c>
      <c r="D546" s="4" t="str">
        <f>VLOOKUP(Taulukko1[[#This Row],[Rivivalinta]],Sheet1!$C$1:$E$42,3,FALSE)</f>
        <v>Return on equity (ROE), %</v>
      </c>
      <c r="E546" s="1" t="s">
        <v>152</v>
      </c>
      <c r="F546" s="2">
        <v>42369</v>
      </c>
      <c r="G546" s="7">
        <v>-0.11778995852780702</v>
      </c>
    </row>
    <row r="547" spans="1:7" x14ac:dyDescent="0.2">
      <c r="A547" s="5">
        <v>27</v>
      </c>
      <c r="B547" s="4" t="s">
        <v>52</v>
      </c>
      <c r="C547" s="4" t="str">
        <f>VLOOKUP(Taulukko1[[#This Row],[Rivivalinta]],Sheet1!$C$1:$E$42,2,FALSE)</f>
        <v>Avkastning på total tillgångar (ROA), %</v>
      </c>
      <c r="D547" s="4" t="str">
        <f>VLOOKUP(Taulukko1[[#This Row],[Rivivalinta]],Sheet1!$C$1:$E$42,3,FALSE)</f>
        <v>Return on total assets (ROA), %</v>
      </c>
      <c r="E547" s="1" t="s">
        <v>152</v>
      </c>
      <c r="F547" s="2">
        <v>42369</v>
      </c>
      <c r="G547" s="7">
        <v>-4.102937297170637E-2</v>
      </c>
    </row>
    <row r="548" spans="1:7" x14ac:dyDescent="0.2">
      <c r="A548" s="5">
        <v>1</v>
      </c>
      <c r="B548" s="4" t="s">
        <v>5</v>
      </c>
      <c r="C548" s="4" t="str">
        <f>VLOOKUP(Taulukko1[[#This Row],[Rivivalinta]],Sheet1!$C$1:$E$42,2,FALSE)</f>
        <v>Räntenetto</v>
      </c>
      <c r="D548" s="4" t="str">
        <f>VLOOKUP(Taulukko1[[#This Row],[Rivivalinta]],Sheet1!$C$1:$E$42,3,FALSE)</f>
        <v>Net interest margin</v>
      </c>
      <c r="E548" s="1" t="s">
        <v>49</v>
      </c>
      <c r="F548" s="2">
        <v>42369</v>
      </c>
      <c r="G548" s="6">
        <v>75262.938999999998</v>
      </c>
    </row>
    <row r="549" spans="1:7" x14ac:dyDescent="0.2">
      <c r="A549" s="5">
        <v>2</v>
      </c>
      <c r="B549" s="4" t="s">
        <v>6</v>
      </c>
      <c r="C549" s="4" t="str">
        <f>VLOOKUP(Taulukko1[[#This Row],[Rivivalinta]],Sheet1!$C$1:$E$42,2,FALSE)</f>
        <v>Netto, avgifts- och provisionsintäkter</v>
      </c>
      <c r="D549" s="4" t="str">
        <f>VLOOKUP(Taulukko1[[#This Row],[Rivivalinta]],Sheet1!$C$1:$E$42,3,FALSE)</f>
        <v>Net fee and commission income</v>
      </c>
      <c r="E549" s="1" t="s">
        <v>49</v>
      </c>
      <c r="F549" s="2">
        <v>42369</v>
      </c>
      <c r="G549" s="6">
        <v>-43361.368000000002</v>
      </c>
    </row>
    <row r="550" spans="1:7" x14ac:dyDescent="0.2">
      <c r="A550" s="5">
        <v>3</v>
      </c>
      <c r="B550" s="4" t="s">
        <v>7</v>
      </c>
      <c r="C550" s="4" t="str">
        <f>VLOOKUP(Taulukko1[[#This Row],[Rivivalinta]],Sheet1!$C$1:$E$42,2,FALSE)</f>
        <v>Avgifts- och provisionsintäkter</v>
      </c>
      <c r="D550" s="4" t="str">
        <f>VLOOKUP(Taulukko1[[#This Row],[Rivivalinta]],Sheet1!$C$1:$E$42,3,FALSE)</f>
        <v>Fee and commission income</v>
      </c>
      <c r="E550" s="1" t="s">
        <v>49</v>
      </c>
      <c r="F550" s="2">
        <v>42369</v>
      </c>
      <c r="G550" s="6">
        <v>6459.942</v>
      </c>
    </row>
    <row r="551" spans="1:7" x14ac:dyDescent="0.2">
      <c r="A551" s="5">
        <v>4</v>
      </c>
      <c r="B551" s="4" t="s">
        <v>8</v>
      </c>
      <c r="C551" s="4" t="str">
        <f>VLOOKUP(Taulukko1[[#This Row],[Rivivalinta]],Sheet1!$C$1:$E$42,2,FALSE)</f>
        <v>Avgifts- och provisionskostnader</v>
      </c>
      <c r="D551" s="4" t="str">
        <f>VLOOKUP(Taulukko1[[#This Row],[Rivivalinta]],Sheet1!$C$1:$E$42,3,FALSE)</f>
        <v>Fee and commission expenses</v>
      </c>
      <c r="E551" s="1" t="s">
        <v>49</v>
      </c>
      <c r="F551" s="2">
        <v>42369</v>
      </c>
      <c r="G551" s="6">
        <v>49821.31</v>
      </c>
    </row>
    <row r="552" spans="1:7" x14ac:dyDescent="0.2">
      <c r="A552" s="5">
        <v>5</v>
      </c>
      <c r="B552" s="4" t="s">
        <v>9</v>
      </c>
      <c r="C552" s="4" t="str">
        <f>VLOOKUP(Taulukko1[[#This Row],[Rivivalinta]],Sheet1!$C$1:$E$42,2,FALSE)</f>
        <v>Nettointäkter från handel och investeringar</v>
      </c>
      <c r="D552" s="4" t="str">
        <f>VLOOKUP(Taulukko1[[#This Row],[Rivivalinta]],Sheet1!$C$1:$E$42,3,FALSE)</f>
        <v>Net trading and investing income</v>
      </c>
      <c r="E552" s="1" t="s">
        <v>49</v>
      </c>
      <c r="F552" s="2">
        <v>42369</v>
      </c>
      <c r="G552" s="6">
        <v>-1886.1690000000001</v>
      </c>
    </row>
    <row r="553" spans="1:7" x14ac:dyDescent="0.2">
      <c r="A553" s="5">
        <v>6</v>
      </c>
      <c r="B553" s="4" t="s">
        <v>10</v>
      </c>
      <c r="C553" s="4" t="str">
        <f>VLOOKUP(Taulukko1[[#This Row],[Rivivalinta]],Sheet1!$C$1:$E$42,2,FALSE)</f>
        <v>Övriga intäkter</v>
      </c>
      <c r="D553" s="4" t="str">
        <f>VLOOKUP(Taulukko1[[#This Row],[Rivivalinta]],Sheet1!$C$1:$E$42,3,FALSE)</f>
        <v>Other income</v>
      </c>
      <c r="E553" s="1" t="s">
        <v>49</v>
      </c>
      <c r="F553" s="2">
        <v>42369</v>
      </c>
      <c r="G553" s="6">
        <v>0.95899999999999996</v>
      </c>
    </row>
    <row r="554" spans="1:7" x14ac:dyDescent="0.2">
      <c r="A554" s="5">
        <v>7</v>
      </c>
      <c r="B554" s="4" t="s">
        <v>11</v>
      </c>
      <c r="C554" s="4" t="str">
        <f>VLOOKUP(Taulukko1[[#This Row],[Rivivalinta]],Sheet1!$C$1:$E$42,2,FALSE)</f>
        <v>Totala inkomster</v>
      </c>
      <c r="D554" s="4" t="str">
        <f>VLOOKUP(Taulukko1[[#This Row],[Rivivalinta]],Sheet1!$C$1:$E$42,3,FALSE)</f>
        <v>Total income</v>
      </c>
      <c r="E554" s="1" t="s">
        <v>49</v>
      </c>
      <c r="F554" s="2">
        <v>42369</v>
      </c>
      <c r="G554" s="6">
        <v>30016.361000000001</v>
      </c>
    </row>
    <row r="555" spans="1:7" x14ac:dyDescent="0.2">
      <c r="A555" s="5">
        <v>8</v>
      </c>
      <c r="B555" s="4" t="s">
        <v>12</v>
      </c>
      <c r="C555" s="4" t="str">
        <f>VLOOKUP(Taulukko1[[#This Row],[Rivivalinta]],Sheet1!$C$1:$E$42,2,FALSE)</f>
        <v>Totala kostnader</v>
      </c>
      <c r="D555" s="4" t="str">
        <f>VLOOKUP(Taulukko1[[#This Row],[Rivivalinta]],Sheet1!$C$1:$E$42,3,FALSE)</f>
        <v>Total expenses</v>
      </c>
      <c r="E555" s="1" t="s">
        <v>49</v>
      </c>
      <c r="F555" s="2">
        <v>42369</v>
      </c>
      <c r="G555" s="6">
        <v>4918.1899999999996</v>
      </c>
    </row>
    <row r="556" spans="1:7" x14ac:dyDescent="0.2">
      <c r="A556" s="5">
        <v>9</v>
      </c>
      <c r="B556" s="4" t="s">
        <v>13</v>
      </c>
      <c r="C556" s="4" t="str">
        <f>VLOOKUP(Taulukko1[[#This Row],[Rivivalinta]],Sheet1!$C$1:$E$42,2,FALSE)</f>
        <v>Nedskrivningar av lån och fordringar</v>
      </c>
      <c r="D556" s="4" t="str">
        <f>VLOOKUP(Taulukko1[[#This Row],[Rivivalinta]],Sheet1!$C$1:$E$42,3,FALSE)</f>
        <v>Impairments on loans and receivables</v>
      </c>
      <c r="E556" s="1" t="s">
        <v>49</v>
      </c>
      <c r="F556" s="2">
        <v>42369</v>
      </c>
      <c r="G556" s="6">
        <v>-210.083</v>
      </c>
    </row>
    <row r="557" spans="1:7" x14ac:dyDescent="0.2">
      <c r="A557" s="5">
        <v>10</v>
      </c>
      <c r="B557" s="4" t="s">
        <v>14</v>
      </c>
      <c r="C557" s="4" t="str">
        <f>VLOOKUP(Taulukko1[[#This Row],[Rivivalinta]],Sheet1!$C$1:$E$42,2,FALSE)</f>
        <v>Rörelsevinst/-förlust</v>
      </c>
      <c r="D557" s="4" t="str">
        <f>VLOOKUP(Taulukko1[[#This Row],[Rivivalinta]],Sheet1!$C$1:$E$42,3,FALSE)</f>
        <v>Operatingprofit/-loss</v>
      </c>
      <c r="E557" s="1" t="s">
        <v>49</v>
      </c>
      <c r="F557" s="2">
        <v>42369</v>
      </c>
      <c r="G557" s="6">
        <v>25308.253000000001</v>
      </c>
    </row>
    <row r="558" spans="1:7" x14ac:dyDescent="0.2">
      <c r="A558" s="5">
        <v>11</v>
      </c>
      <c r="B558" s="4" t="s">
        <v>15</v>
      </c>
      <c r="C558" s="4" t="str">
        <f>VLOOKUP(Taulukko1[[#This Row],[Rivivalinta]],Sheet1!$C$1:$E$42,2,FALSE)</f>
        <v>Kontanta medel och kassabehållning hos centralbanker</v>
      </c>
      <c r="D558" s="4" t="str">
        <f>VLOOKUP(Taulukko1[[#This Row],[Rivivalinta]],Sheet1!$C$1:$E$42,3,FALSE)</f>
        <v>Cash and cash balances at central banks</v>
      </c>
      <c r="E558" s="1" t="s">
        <v>49</v>
      </c>
      <c r="F558" s="2">
        <v>42369</v>
      </c>
      <c r="G558" s="6">
        <v>245120.34400000001</v>
      </c>
    </row>
    <row r="559" spans="1:7" x14ac:dyDescent="0.2">
      <c r="A559" s="5">
        <v>12</v>
      </c>
      <c r="B559" s="4" t="s">
        <v>16</v>
      </c>
      <c r="C559" s="4" t="str">
        <f>VLOOKUP(Taulukko1[[#This Row],[Rivivalinta]],Sheet1!$C$1:$E$42,2,FALSE)</f>
        <v>Lån och förskott till kreditinstitut</v>
      </c>
      <c r="D559" s="4" t="str">
        <f>VLOOKUP(Taulukko1[[#This Row],[Rivivalinta]],Sheet1!$C$1:$E$42,3,FALSE)</f>
        <v>Loans and advances to credit institutions</v>
      </c>
      <c r="E559" s="1" t="s">
        <v>49</v>
      </c>
      <c r="F559" s="2">
        <v>42369</v>
      </c>
      <c r="G559" s="6">
        <v>743478.96400000004</v>
      </c>
    </row>
    <row r="560" spans="1:7" x14ac:dyDescent="0.2">
      <c r="A560" s="5">
        <v>13</v>
      </c>
      <c r="B560" s="4" t="s">
        <v>17</v>
      </c>
      <c r="C560" s="4" t="str">
        <f>VLOOKUP(Taulukko1[[#This Row],[Rivivalinta]],Sheet1!$C$1:$E$42,2,FALSE)</f>
        <v>Lån och förskott till allmänheten och offentliga samfund</v>
      </c>
      <c r="D560" s="4" t="str">
        <f>VLOOKUP(Taulukko1[[#This Row],[Rivivalinta]],Sheet1!$C$1:$E$42,3,FALSE)</f>
        <v>Loans and advances to the public and public sector entities</v>
      </c>
      <c r="E560" s="1" t="s">
        <v>49</v>
      </c>
      <c r="F560" s="2">
        <v>42369</v>
      </c>
      <c r="G560" s="6">
        <v>9615325.8450000007</v>
      </c>
    </row>
    <row r="561" spans="1:7" x14ac:dyDescent="0.2">
      <c r="A561" s="5">
        <v>14</v>
      </c>
      <c r="B561" s="4" t="s">
        <v>18</v>
      </c>
      <c r="C561" s="4" t="str">
        <f>VLOOKUP(Taulukko1[[#This Row],[Rivivalinta]],Sheet1!$C$1:$E$42,2,FALSE)</f>
        <v>Värdepapper</v>
      </c>
      <c r="D561" s="4" t="str">
        <f>VLOOKUP(Taulukko1[[#This Row],[Rivivalinta]],Sheet1!$C$1:$E$42,3,FALSE)</f>
        <v>Debt securities</v>
      </c>
      <c r="E561" s="1" t="s">
        <v>49</v>
      </c>
      <c r="F561" s="2">
        <v>42369</v>
      </c>
      <c r="G561" s="6"/>
    </row>
    <row r="562" spans="1:7" x14ac:dyDescent="0.2">
      <c r="A562" s="5">
        <v>15</v>
      </c>
      <c r="B562" s="4" t="s">
        <v>19</v>
      </c>
      <c r="C562" s="4" t="str">
        <f>VLOOKUP(Taulukko1[[#This Row],[Rivivalinta]],Sheet1!$C$1:$E$42,2,FALSE)</f>
        <v xml:space="preserve">Derivat </v>
      </c>
      <c r="D562" s="4" t="str">
        <f>VLOOKUP(Taulukko1[[#This Row],[Rivivalinta]],Sheet1!$C$1:$E$42,3,FALSE)</f>
        <v xml:space="preserve">Derivatives </v>
      </c>
      <c r="E562" s="1" t="s">
        <v>49</v>
      </c>
      <c r="F562" s="2">
        <v>42369</v>
      </c>
      <c r="G562" s="6">
        <v>265270.087</v>
      </c>
    </row>
    <row r="563" spans="1:7" x14ac:dyDescent="0.2">
      <c r="A563" s="5">
        <v>16</v>
      </c>
      <c r="B563" s="4" t="s">
        <v>20</v>
      </c>
      <c r="C563" s="4" t="str">
        <f>VLOOKUP(Taulukko1[[#This Row],[Rivivalinta]],Sheet1!$C$1:$E$42,2,FALSE)</f>
        <v>Övriga tillgångar</v>
      </c>
      <c r="D563" s="4" t="str">
        <f>VLOOKUP(Taulukko1[[#This Row],[Rivivalinta]],Sheet1!$C$1:$E$42,3,FALSE)</f>
        <v>Other assets</v>
      </c>
      <c r="E563" s="1" t="s">
        <v>49</v>
      </c>
      <c r="F563" s="2">
        <v>42369</v>
      </c>
      <c r="G563" s="6">
        <v>3190.96</v>
      </c>
    </row>
    <row r="564" spans="1:7" x14ac:dyDescent="0.2">
      <c r="A564" s="5">
        <v>17</v>
      </c>
      <c r="B564" s="4" t="s">
        <v>21</v>
      </c>
      <c r="C564" s="4" t="str">
        <f>VLOOKUP(Taulukko1[[#This Row],[Rivivalinta]],Sheet1!$C$1:$E$42,2,FALSE)</f>
        <v>SUMMA TILLGÅNGAR</v>
      </c>
      <c r="D564" s="4" t="str">
        <f>VLOOKUP(Taulukko1[[#This Row],[Rivivalinta]],Sheet1!$C$1:$E$42,3,FALSE)</f>
        <v>TOTAL ASSETS</v>
      </c>
      <c r="E564" s="1" t="s">
        <v>49</v>
      </c>
      <c r="F564" s="2">
        <v>42369</v>
      </c>
      <c r="G564" s="6">
        <v>10872386.199999999</v>
      </c>
    </row>
    <row r="565" spans="1:7" x14ac:dyDescent="0.2">
      <c r="A565" s="5">
        <v>18</v>
      </c>
      <c r="B565" s="4" t="s">
        <v>22</v>
      </c>
      <c r="C565" s="4" t="str">
        <f>VLOOKUP(Taulukko1[[#This Row],[Rivivalinta]],Sheet1!$C$1:$E$42,2,FALSE)</f>
        <v>Inlåning från kreditinstitut</v>
      </c>
      <c r="D565" s="4" t="str">
        <f>VLOOKUP(Taulukko1[[#This Row],[Rivivalinta]],Sheet1!$C$1:$E$42,3,FALSE)</f>
        <v>Deposits from credit institutions</v>
      </c>
      <c r="E565" s="1" t="s">
        <v>49</v>
      </c>
      <c r="F565" s="2">
        <v>42369</v>
      </c>
      <c r="G565" s="6">
        <v>1375660.4539999999</v>
      </c>
    </row>
    <row r="566" spans="1:7" x14ac:dyDescent="0.2">
      <c r="A566" s="5">
        <v>19</v>
      </c>
      <c r="B566" s="4" t="s">
        <v>23</v>
      </c>
      <c r="C566" s="4" t="str">
        <f>VLOOKUP(Taulukko1[[#This Row],[Rivivalinta]],Sheet1!$C$1:$E$42,2,FALSE)</f>
        <v>Inlåning från allmänheten och offentliga samfund</v>
      </c>
      <c r="D566" s="4" t="str">
        <f>VLOOKUP(Taulukko1[[#This Row],[Rivivalinta]],Sheet1!$C$1:$E$42,3,FALSE)</f>
        <v>Deposits from the public and public sector entities</v>
      </c>
      <c r="E566" s="1" t="s">
        <v>49</v>
      </c>
      <c r="F566" s="2">
        <v>42369</v>
      </c>
      <c r="G566" s="6"/>
    </row>
    <row r="567" spans="1:7" x14ac:dyDescent="0.2">
      <c r="A567" s="5">
        <v>20</v>
      </c>
      <c r="B567" s="4" t="s">
        <v>24</v>
      </c>
      <c r="C567" s="4" t="str">
        <f>VLOOKUP(Taulukko1[[#This Row],[Rivivalinta]],Sheet1!$C$1:$E$42,2,FALSE)</f>
        <v>Emitterade skuldebrev</v>
      </c>
      <c r="D567" s="4" t="str">
        <f>VLOOKUP(Taulukko1[[#This Row],[Rivivalinta]],Sheet1!$C$1:$E$42,3,FALSE)</f>
        <v>Debt securities issued</v>
      </c>
      <c r="E567" s="1" t="s">
        <v>49</v>
      </c>
      <c r="F567" s="2">
        <v>42369</v>
      </c>
      <c r="G567" s="6">
        <v>9075491.7630000003</v>
      </c>
    </row>
    <row r="568" spans="1:7" x14ac:dyDescent="0.2">
      <c r="A568" s="5">
        <v>22</v>
      </c>
      <c r="B568" s="4" t="s">
        <v>25</v>
      </c>
      <c r="C568" s="4" t="str">
        <f>VLOOKUP(Taulukko1[[#This Row],[Rivivalinta]],Sheet1!$C$1:$E$42,2,FALSE)</f>
        <v>Derivat</v>
      </c>
      <c r="D568" s="4" t="str">
        <f>VLOOKUP(Taulukko1[[#This Row],[Rivivalinta]],Sheet1!$C$1:$E$42,3,FALSE)</f>
        <v>Derivatives</v>
      </c>
      <c r="E568" s="1" t="s">
        <v>49</v>
      </c>
      <c r="F568" s="2">
        <v>42369</v>
      </c>
      <c r="G568" s="6">
        <v>42999.163999999997</v>
      </c>
    </row>
    <row r="569" spans="1:7" x14ac:dyDescent="0.2">
      <c r="A569" s="5">
        <v>23</v>
      </c>
      <c r="B569" s="4" t="s">
        <v>26</v>
      </c>
      <c r="C569" s="4" t="str">
        <f>VLOOKUP(Taulukko1[[#This Row],[Rivivalinta]],Sheet1!$C$1:$E$42,2,FALSE)</f>
        <v>Eget kapital</v>
      </c>
      <c r="D569" s="4" t="str">
        <f>VLOOKUP(Taulukko1[[#This Row],[Rivivalinta]],Sheet1!$C$1:$E$42,3,FALSE)</f>
        <v>Total equity</v>
      </c>
      <c r="E569" s="1" t="s">
        <v>49</v>
      </c>
      <c r="F569" s="2">
        <v>42369</v>
      </c>
      <c r="G569" s="6">
        <v>371936.61800000002</v>
      </c>
    </row>
    <row r="570" spans="1:7" x14ac:dyDescent="0.2">
      <c r="A570" s="5">
        <v>21</v>
      </c>
      <c r="B570" s="4" t="s">
        <v>27</v>
      </c>
      <c r="C570" s="4" t="str">
        <f>VLOOKUP(Taulukko1[[#This Row],[Rivivalinta]],Sheet1!$C$1:$E$42,2,FALSE)</f>
        <v>Övriga skulder</v>
      </c>
      <c r="D570" s="4" t="str">
        <f>VLOOKUP(Taulukko1[[#This Row],[Rivivalinta]],Sheet1!$C$1:$E$42,3,FALSE)</f>
        <v>Other liabilities</v>
      </c>
      <c r="E570" s="1" t="s">
        <v>49</v>
      </c>
      <c r="F570" s="2">
        <v>42369</v>
      </c>
      <c r="G570" s="6">
        <v>6298.2020000000002</v>
      </c>
    </row>
    <row r="571" spans="1:7" x14ac:dyDescent="0.2">
      <c r="A571" s="5">
        <v>24</v>
      </c>
      <c r="B571" s="4" t="s">
        <v>28</v>
      </c>
      <c r="C571" s="4" t="str">
        <f>VLOOKUP(Taulukko1[[#This Row],[Rivivalinta]],Sheet1!$C$1:$E$42,2,FALSE)</f>
        <v>SUMMA EGET KAPITAL OCH SKULDER</v>
      </c>
      <c r="D571" s="4" t="str">
        <f>VLOOKUP(Taulukko1[[#This Row],[Rivivalinta]],Sheet1!$C$1:$E$42,3,FALSE)</f>
        <v>TOTAL EQUITY AND LIABILITIES</v>
      </c>
      <c r="E571" s="1" t="s">
        <v>49</v>
      </c>
      <c r="F571" s="2">
        <v>42369</v>
      </c>
      <c r="G571" s="6">
        <v>10872386.200999999</v>
      </c>
    </row>
    <row r="572" spans="1:7" x14ac:dyDescent="0.2">
      <c r="A572" s="5">
        <v>25</v>
      </c>
      <c r="B572" s="4" t="s">
        <v>29</v>
      </c>
      <c r="C572" s="4" t="str">
        <f>VLOOKUP(Taulukko1[[#This Row],[Rivivalinta]],Sheet1!$C$1:$E$42,2,FALSE)</f>
        <v>Exponering utanför balansräkningen</v>
      </c>
      <c r="D572" s="4" t="str">
        <f>VLOOKUP(Taulukko1[[#This Row],[Rivivalinta]],Sheet1!$C$1:$E$42,3,FALSE)</f>
        <v>Off balance sheet exposures</v>
      </c>
      <c r="E572" s="1" t="s">
        <v>49</v>
      </c>
      <c r="F572" s="2">
        <v>42369</v>
      </c>
      <c r="G572" s="6">
        <v>857.71299999999997</v>
      </c>
    </row>
    <row r="573" spans="1:7" x14ac:dyDescent="0.2">
      <c r="A573" s="5">
        <v>28</v>
      </c>
      <c r="B573" s="4" t="s">
        <v>30</v>
      </c>
      <c r="C573" s="4" t="str">
        <f>VLOOKUP(Taulukko1[[#This Row],[Rivivalinta]],Sheet1!$C$1:$E$42,2,FALSE)</f>
        <v>Kostnader/intäkter, %</v>
      </c>
      <c r="D573" s="4" t="str">
        <f>VLOOKUP(Taulukko1[[#This Row],[Rivivalinta]],Sheet1!$C$1:$E$42,3,FALSE)</f>
        <v>Cost/income ratio, %</v>
      </c>
      <c r="E573" s="1" t="s">
        <v>49</v>
      </c>
      <c r="F573" s="2">
        <v>42369</v>
      </c>
      <c r="G573" s="7">
        <v>0.12878085477481299</v>
      </c>
    </row>
    <row r="574" spans="1:7" x14ac:dyDescent="0.2">
      <c r="A574" s="5">
        <v>29</v>
      </c>
      <c r="B574" s="4" t="s">
        <v>31</v>
      </c>
      <c r="C574" s="4" t="str">
        <f>VLOOKUP(Taulukko1[[#This Row],[Rivivalinta]],Sheet1!$C$1:$E$42,2,FALSE)</f>
        <v>Nödlidande exponeringar/Exponeringar, %</v>
      </c>
      <c r="D574" s="4" t="str">
        <f>VLOOKUP(Taulukko1[[#This Row],[Rivivalinta]],Sheet1!$C$1:$E$42,3,FALSE)</f>
        <v>Non-performing exposures/Exposures, %</v>
      </c>
      <c r="E574" s="1" t="s">
        <v>49</v>
      </c>
      <c r="F574" s="2">
        <v>42369</v>
      </c>
      <c r="G574" s="7">
        <v>7.5926107172533033E-4</v>
      </c>
    </row>
    <row r="575" spans="1:7" x14ac:dyDescent="0.2">
      <c r="A575" s="5">
        <v>30</v>
      </c>
      <c r="B575" s="4" t="s">
        <v>32</v>
      </c>
      <c r="C575" s="4" t="str">
        <f>VLOOKUP(Taulukko1[[#This Row],[Rivivalinta]],Sheet1!$C$1:$E$42,2,FALSE)</f>
        <v>Upplupna avsättningar på nödlidande exponeringar/Nödlidande Exponeringar, %</v>
      </c>
      <c r="D575" s="4" t="str">
        <f>VLOOKUP(Taulukko1[[#This Row],[Rivivalinta]],Sheet1!$C$1:$E$42,3,FALSE)</f>
        <v>Accumulated impairments on non-performing exposures/Non-performing exposures, %</v>
      </c>
      <c r="E575" s="1" t="s">
        <v>49</v>
      </c>
      <c r="F575" s="2">
        <v>42369</v>
      </c>
      <c r="G575" s="7">
        <v>2.0112753635752673E-2</v>
      </c>
    </row>
    <row r="576" spans="1:7" x14ac:dyDescent="0.2">
      <c r="A576" s="5">
        <v>31</v>
      </c>
      <c r="B576" s="4" t="s">
        <v>34</v>
      </c>
      <c r="C576" s="4" t="str">
        <f>VLOOKUP(Taulukko1[[#This Row],[Rivivalinta]],Sheet1!$C$1:$E$42,2,FALSE)</f>
        <v>Kapitalbas</v>
      </c>
      <c r="D576" s="4" t="str">
        <f>VLOOKUP(Taulukko1[[#This Row],[Rivivalinta]],Sheet1!$C$1:$E$42,3,FALSE)</f>
        <v>Own funds</v>
      </c>
      <c r="E576" s="1" t="s">
        <v>49</v>
      </c>
      <c r="F576" s="2">
        <v>42369</v>
      </c>
      <c r="G576" s="6">
        <v>346953.80783999996</v>
      </c>
    </row>
    <row r="577" spans="1:7" x14ac:dyDescent="0.2">
      <c r="A577" s="5">
        <v>32</v>
      </c>
      <c r="B577" s="4" t="s">
        <v>35</v>
      </c>
      <c r="C577" s="4" t="str">
        <f>VLOOKUP(Taulukko1[[#This Row],[Rivivalinta]],Sheet1!$C$1:$E$42,2,FALSE)</f>
        <v>Kärnprimärkapital (CET 1)</v>
      </c>
      <c r="D577" s="4" t="str">
        <f>VLOOKUP(Taulukko1[[#This Row],[Rivivalinta]],Sheet1!$C$1:$E$42,3,FALSE)</f>
        <v>Common equity tier 1 capital (CET1)</v>
      </c>
      <c r="E577" s="1" t="s">
        <v>49</v>
      </c>
      <c r="F577" s="2">
        <v>42369</v>
      </c>
      <c r="G577" s="6">
        <v>346953.80783999996</v>
      </c>
    </row>
    <row r="578" spans="1:7" x14ac:dyDescent="0.2">
      <c r="A578" s="5">
        <v>33</v>
      </c>
      <c r="B578" s="4" t="s">
        <v>36</v>
      </c>
      <c r="C578" s="4" t="str">
        <f>VLOOKUP(Taulukko1[[#This Row],[Rivivalinta]],Sheet1!$C$1:$E$42,2,FALSE)</f>
        <v>Övrigt primärkapital (AT 1)</v>
      </c>
      <c r="D578" s="4" t="str">
        <f>VLOOKUP(Taulukko1[[#This Row],[Rivivalinta]],Sheet1!$C$1:$E$42,3,FALSE)</f>
        <v>Additional tier 1 capital (AT 1)</v>
      </c>
      <c r="E578" s="1" t="s">
        <v>49</v>
      </c>
      <c r="F578" s="2">
        <v>42369</v>
      </c>
      <c r="G578" s="6"/>
    </row>
    <row r="579" spans="1:7" x14ac:dyDescent="0.2">
      <c r="A579" s="5">
        <v>34</v>
      </c>
      <c r="B579" s="4" t="s">
        <v>37</v>
      </c>
      <c r="C579" s="4" t="str">
        <f>VLOOKUP(Taulukko1[[#This Row],[Rivivalinta]],Sheet1!$C$1:$E$42,2,FALSE)</f>
        <v>Supplementärkapital (T2)</v>
      </c>
      <c r="D579" s="4" t="str">
        <f>VLOOKUP(Taulukko1[[#This Row],[Rivivalinta]],Sheet1!$C$1:$E$42,3,FALSE)</f>
        <v>Tier 2 capital (T2)</v>
      </c>
      <c r="E579" s="1" t="s">
        <v>49</v>
      </c>
      <c r="F579" s="2">
        <v>42369</v>
      </c>
      <c r="G579" s="6"/>
    </row>
    <row r="580" spans="1:7" x14ac:dyDescent="0.2">
      <c r="A580" s="5">
        <v>35</v>
      </c>
      <c r="B580" s="4" t="s">
        <v>38</v>
      </c>
      <c r="C580" s="4" t="str">
        <f>VLOOKUP(Taulukko1[[#This Row],[Rivivalinta]],Sheet1!$C$1:$E$42,2,FALSE)</f>
        <v>Summa kapitalrelationer, %</v>
      </c>
      <c r="D580" s="4" t="str">
        <f>VLOOKUP(Taulukko1[[#This Row],[Rivivalinta]],Sheet1!$C$1:$E$42,3,FALSE)</f>
        <v>Own funds ratio, %</v>
      </c>
      <c r="E580" s="1" t="s">
        <v>49</v>
      </c>
      <c r="F580" s="2">
        <v>42369</v>
      </c>
      <c r="G580" s="7">
        <v>1.4023628114460578</v>
      </c>
    </row>
    <row r="581" spans="1:7" x14ac:dyDescent="0.2">
      <c r="A581" s="5">
        <v>36</v>
      </c>
      <c r="B581" s="4" t="s">
        <v>39</v>
      </c>
      <c r="C581" s="4" t="str">
        <f>VLOOKUP(Taulukko1[[#This Row],[Rivivalinta]],Sheet1!$C$1:$E$42,2,FALSE)</f>
        <v>Primärkapitalrelation, %</v>
      </c>
      <c r="D581" s="4" t="str">
        <f>VLOOKUP(Taulukko1[[#This Row],[Rivivalinta]],Sheet1!$C$1:$E$42,3,FALSE)</f>
        <v>Tier 1 ratio, %</v>
      </c>
      <c r="E581" s="1" t="s">
        <v>49</v>
      </c>
      <c r="F581" s="2">
        <v>42369</v>
      </c>
      <c r="G581" s="7">
        <v>1.4023628114460578</v>
      </c>
    </row>
    <row r="582" spans="1:7" x14ac:dyDescent="0.2">
      <c r="A582" s="5">
        <v>37</v>
      </c>
      <c r="B582" s="4" t="s">
        <v>40</v>
      </c>
      <c r="C582" s="4" t="str">
        <f>VLOOKUP(Taulukko1[[#This Row],[Rivivalinta]],Sheet1!$C$1:$E$42,2,FALSE)</f>
        <v>Kärnprimärkapitalrelation, %</v>
      </c>
      <c r="D582" s="4" t="str">
        <f>VLOOKUP(Taulukko1[[#This Row],[Rivivalinta]],Sheet1!$C$1:$E$42,3,FALSE)</f>
        <v>CET 1 ratio, %</v>
      </c>
      <c r="E582" s="1" t="s">
        <v>49</v>
      </c>
      <c r="F582" s="2">
        <v>42369</v>
      </c>
      <c r="G582" s="7">
        <v>1.4023628114460578</v>
      </c>
    </row>
    <row r="583" spans="1:7" x14ac:dyDescent="0.2">
      <c r="A583" s="5">
        <v>38</v>
      </c>
      <c r="B583" s="4" t="s">
        <v>41</v>
      </c>
      <c r="C583" s="4" t="str">
        <f>VLOOKUP(Taulukko1[[#This Row],[Rivivalinta]],Sheet1!$C$1:$E$42,2,FALSE)</f>
        <v>Summa exponeringsbelopp (RWA)</v>
      </c>
      <c r="D583" s="4" t="str">
        <f>VLOOKUP(Taulukko1[[#This Row],[Rivivalinta]],Sheet1!$C$1:$E$42,3,FALSE)</f>
        <v>Total risk weighted assets (RWA)</v>
      </c>
      <c r="E583" s="1" t="s">
        <v>49</v>
      </c>
      <c r="F583" s="2">
        <v>42369</v>
      </c>
      <c r="G583" s="6">
        <v>247406.59479</v>
      </c>
    </row>
    <row r="584" spans="1:7" x14ac:dyDescent="0.2">
      <c r="A584" s="5">
        <v>39</v>
      </c>
      <c r="B584" s="4" t="s">
        <v>42</v>
      </c>
      <c r="C584" s="4" t="str">
        <f>VLOOKUP(Taulukko1[[#This Row],[Rivivalinta]],Sheet1!$C$1:$E$42,2,FALSE)</f>
        <v>Exponeringsbelopp för kredit-, motpart- och utspädningsrisker</v>
      </c>
      <c r="D584" s="4" t="str">
        <f>VLOOKUP(Taulukko1[[#This Row],[Rivivalinta]],Sheet1!$C$1:$E$42,3,FALSE)</f>
        <v>Credit and counterparty risks</v>
      </c>
      <c r="E584" s="1" t="s">
        <v>49</v>
      </c>
      <c r="F584" s="2">
        <v>42369</v>
      </c>
      <c r="G584" s="6">
        <v>219560.34039</v>
      </c>
    </row>
    <row r="585" spans="1:7" x14ac:dyDescent="0.2">
      <c r="A585" s="5">
        <v>40</v>
      </c>
      <c r="B585" s="4" t="s">
        <v>43</v>
      </c>
      <c r="C585" s="4" t="str">
        <f>VLOOKUP(Taulukko1[[#This Row],[Rivivalinta]],Sheet1!$C$1:$E$42,2,FALSE)</f>
        <v>Exponeringsbelopp för positions-, valutakurs- och råvarurisker</v>
      </c>
      <c r="D585" s="4" t="str">
        <f>VLOOKUP(Taulukko1[[#This Row],[Rivivalinta]],Sheet1!$C$1:$E$42,3,FALSE)</f>
        <v>Position, currency and commodity risks</v>
      </c>
      <c r="E585" s="1" t="s">
        <v>49</v>
      </c>
      <c r="F585" s="2">
        <v>42369</v>
      </c>
      <c r="G585" s="6"/>
    </row>
    <row r="586" spans="1:7" x14ac:dyDescent="0.2">
      <c r="A586" s="5">
        <v>41</v>
      </c>
      <c r="B586" s="4" t="s">
        <v>44</v>
      </c>
      <c r="C586" s="4" t="str">
        <f>VLOOKUP(Taulukko1[[#This Row],[Rivivalinta]],Sheet1!$C$1:$E$42,2,FALSE)</f>
        <v>Exponeringsbelopp för operativ risk</v>
      </c>
      <c r="D586" s="4" t="str">
        <f>VLOOKUP(Taulukko1[[#This Row],[Rivivalinta]],Sheet1!$C$1:$E$42,3,FALSE)</f>
        <v>Operational risks</v>
      </c>
      <c r="E586" s="1" t="s">
        <v>49</v>
      </c>
      <c r="F586" s="2">
        <v>42369</v>
      </c>
      <c r="G586" s="6">
        <v>27846.254399999998</v>
      </c>
    </row>
    <row r="587" spans="1:7" x14ac:dyDescent="0.2">
      <c r="A587" s="5">
        <v>42</v>
      </c>
      <c r="B587" s="4" t="s">
        <v>45</v>
      </c>
      <c r="C587" s="4" t="str">
        <f>VLOOKUP(Taulukko1[[#This Row],[Rivivalinta]],Sheet1!$C$1:$E$42,2,FALSE)</f>
        <v>Övriga riskexponeringar</v>
      </c>
      <c r="D587" s="4" t="str">
        <f>VLOOKUP(Taulukko1[[#This Row],[Rivivalinta]],Sheet1!$C$1:$E$42,3,FALSE)</f>
        <v>Other risks</v>
      </c>
      <c r="E587" s="1" t="s">
        <v>49</v>
      </c>
      <c r="F587" s="2">
        <v>42369</v>
      </c>
      <c r="G587" s="6"/>
    </row>
    <row r="588" spans="1:7" x14ac:dyDescent="0.2">
      <c r="A588" s="5">
        <v>26</v>
      </c>
      <c r="B588" s="4" t="s">
        <v>53</v>
      </c>
      <c r="C588" s="4" t="str">
        <f>VLOOKUP(Taulukko1[[#This Row],[Rivivalinta]],Sheet1!$C$1:$E$42,2,FALSE)</f>
        <v>Avkastning på eget kapital (ROE), %</v>
      </c>
      <c r="D588" s="4" t="str">
        <f>VLOOKUP(Taulukko1[[#This Row],[Rivivalinta]],Sheet1!$C$1:$E$42,3,FALSE)</f>
        <v>Return on equity (ROE), %</v>
      </c>
      <c r="E588" s="1" t="s">
        <v>49</v>
      </c>
      <c r="F588" s="2">
        <v>42369</v>
      </c>
      <c r="G588" s="7">
        <v>5.5749774733022839E-2</v>
      </c>
    </row>
    <row r="589" spans="1:7" x14ac:dyDescent="0.2">
      <c r="A589" s="5">
        <v>27</v>
      </c>
      <c r="B589" s="4" t="s">
        <v>52</v>
      </c>
      <c r="C589" s="4" t="str">
        <f>VLOOKUP(Taulukko1[[#This Row],[Rivivalinta]],Sheet1!$C$1:$E$42,2,FALSE)</f>
        <v>Avkastning på total tillgångar (ROA), %</v>
      </c>
      <c r="D589" s="4" t="str">
        <f>VLOOKUP(Taulukko1[[#This Row],[Rivivalinta]],Sheet1!$C$1:$E$42,3,FALSE)</f>
        <v>Return on total assets (ROA), %</v>
      </c>
      <c r="E589" s="1" t="s">
        <v>49</v>
      </c>
      <c r="F589" s="2">
        <v>42369</v>
      </c>
      <c r="G589" s="7">
        <v>1.9625565688674907E-3</v>
      </c>
    </row>
    <row r="590" spans="1:7" x14ac:dyDescent="0.2">
      <c r="A590" s="5">
        <v>1</v>
      </c>
      <c r="B590" s="4" t="s">
        <v>5</v>
      </c>
      <c r="C590" s="4" t="str">
        <f>VLOOKUP(Taulukko1[[#This Row],[Rivivalinta]],Sheet1!$C$1:$E$42,2,FALSE)</f>
        <v>Räntenetto</v>
      </c>
      <c r="D590" s="4" t="str">
        <f>VLOOKUP(Taulukko1[[#This Row],[Rivivalinta]],Sheet1!$C$1:$E$42,3,FALSE)</f>
        <v>Net interest margin</v>
      </c>
      <c r="E590" s="1" t="s">
        <v>50</v>
      </c>
      <c r="F590" s="2">
        <v>42369</v>
      </c>
      <c r="G590" s="6">
        <v>58485.697</v>
      </c>
    </row>
    <row r="591" spans="1:7" x14ac:dyDescent="0.2">
      <c r="A591" s="5">
        <v>2</v>
      </c>
      <c r="B591" s="4" t="s">
        <v>6</v>
      </c>
      <c r="C591" s="4" t="str">
        <f>VLOOKUP(Taulukko1[[#This Row],[Rivivalinta]],Sheet1!$C$1:$E$42,2,FALSE)</f>
        <v>Netto, avgifts- och provisionsintäkter</v>
      </c>
      <c r="D591" s="4" t="str">
        <f>VLOOKUP(Taulukko1[[#This Row],[Rivivalinta]],Sheet1!$C$1:$E$42,3,FALSE)</f>
        <v>Net fee and commission income</v>
      </c>
      <c r="E591" s="1" t="s">
        <v>50</v>
      </c>
      <c r="F591" s="2">
        <v>42369</v>
      </c>
      <c r="G591" s="6">
        <v>16744.945</v>
      </c>
    </row>
    <row r="592" spans="1:7" x14ac:dyDescent="0.2">
      <c r="A592" s="5">
        <v>3</v>
      </c>
      <c r="B592" s="4" t="s">
        <v>7</v>
      </c>
      <c r="C592" s="4" t="str">
        <f>VLOOKUP(Taulukko1[[#This Row],[Rivivalinta]],Sheet1!$C$1:$E$42,2,FALSE)</f>
        <v>Avgifts- och provisionsintäkter</v>
      </c>
      <c r="D592" s="4" t="str">
        <f>VLOOKUP(Taulukko1[[#This Row],[Rivivalinta]],Sheet1!$C$1:$E$42,3,FALSE)</f>
        <v>Fee and commission income</v>
      </c>
      <c r="E592" s="1" t="s">
        <v>50</v>
      </c>
      <c r="F592" s="2">
        <v>42369</v>
      </c>
      <c r="G592" s="6">
        <v>44696.542000000001</v>
      </c>
    </row>
    <row r="593" spans="1:7" x14ac:dyDescent="0.2">
      <c r="A593" s="5">
        <v>4</v>
      </c>
      <c r="B593" s="4" t="s">
        <v>8</v>
      </c>
      <c r="C593" s="4" t="str">
        <f>VLOOKUP(Taulukko1[[#This Row],[Rivivalinta]],Sheet1!$C$1:$E$42,2,FALSE)</f>
        <v>Avgifts- och provisionskostnader</v>
      </c>
      <c r="D593" s="4" t="str">
        <f>VLOOKUP(Taulukko1[[#This Row],[Rivivalinta]],Sheet1!$C$1:$E$42,3,FALSE)</f>
        <v>Fee and commission expenses</v>
      </c>
      <c r="E593" s="1" t="s">
        <v>50</v>
      </c>
      <c r="F593" s="2">
        <v>42369</v>
      </c>
      <c r="G593" s="6">
        <v>27951.597000000002</v>
      </c>
    </row>
    <row r="594" spans="1:7" x14ac:dyDescent="0.2">
      <c r="A594" s="5">
        <v>5</v>
      </c>
      <c r="B594" s="4" t="s">
        <v>9</v>
      </c>
      <c r="C594" s="4" t="str">
        <f>VLOOKUP(Taulukko1[[#This Row],[Rivivalinta]],Sheet1!$C$1:$E$42,2,FALSE)</f>
        <v>Nettointäkter från handel och investeringar</v>
      </c>
      <c r="D594" s="4" t="str">
        <f>VLOOKUP(Taulukko1[[#This Row],[Rivivalinta]],Sheet1!$C$1:$E$42,3,FALSE)</f>
        <v>Net trading and investing income</v>
      </c>
      <c r="E594" s="1" t="s">
        <v>50</v>
      </c>
      <c r="F594" s="2">
        <v>42369</v>
      </c>
      <c r="G594" s="6">
        <v>67.055000000000007</v>
      </c>
    </row>
    <row r="595" spans="1:7" x14ac:dyDescent="0.2">
      <c r="A595" s="5">
        <v>6</v>
      </c>
      <c r="B595" s="4" t="s">
        <v>10</v>
      </c>
      <c r="C595" s="4" t="str">
        <f>VLOOKUP(Taulukko1[[#This Row],[Rivivalinta]],Sheet1!$C$1:$E$42,2,FALSE)</f>
        <v>Övriga intäkter</v>
      </c>
      <c r="D595" s="4" t="str">
        <f>VLOOKUP(Taulukko1[[#This Row],[Rivivalinta]],Sheet1!$C$1:$E$42,3,FALSE)</f>
        <v>Other income</v>
      </c>
      <c r="E595" s="1" t="s">
        <v>50</v>
      </c>
      <c r="F595" s="2">
        <v>42369</v>
      </c>
      <c r="G595" s="6">
        <v>100.34</v>
      </c>
    </row>
    <row r="596" spans="1:7" x14ac:dyDescent="0.2">
      <c r="A596" s="5">
        <v>7</v>
      </c>
      <c r="B596" s="4" t="s">
        <v>11</v>
      </c>
      <c r="C596" s="4" t="str">
        <f>VLOOKUP(Taulukko1[[#This Row],[Rivivalinta]],Sheet1!$C$1:$E$42,2,FALSE)</f>
        <v>Totala inkomster</v>
      </c>
      <c r="D596" s="4" t="str">
        <f>VLOOKUP(Taulukko1[[#This Row],[Rivivalinta]],Sheet1!$C$1:$E$42,3,FALSE)</f>
        <v>Total income</v>
      </c>
      <c r="E596" s="1" t="s">
        <v>50</v>
      </c>
      <c r="F596" s="2">
        <v>42369</v>
      </c>
      <c r="G596" s="6">
        <v>75398.036999999997</v>
      </c>
    </row>
    <row r="597" spans="1:7" x14ac:dyDescent="0.2">
      <c r="A597" s="5">
        <v>8</v>
      </c>
      <c r="B597" s="4" t="s">
        <v>12</v>
      </c>
      <c r="C597" s="4" t="str">
        <f>VLOOKUP(Taulukko1[[#This Row],[Rivivalinta]],Sheet1!$C$1:$E$42,2,FALSE)</f>
        <v>Totala kostnader</v>
      </c>
      <c r="D597" s="4" t="str">
        <f>VLOOKUP(Taulukko1[[#This Row],[Rivivalinta]],Sheet1!$C$1:$E$42,3,FALSE)</f>
        <v>Total expenses</v>
      </c>
      <c r="E597" s="1" t="s">
        <v>50</v>
      </c>
      <c r="F597" s="2">
        <v>42369</v>
      </c>
      <c r="G597" s="6">
        <v>23498.262999999999</v>
      </c>
    </row>
    <row r="598" spans="1:7" x14ac:dyDescent="0.2">
      <c r="A598" s="5">
        <v>9</v>
      </c>
      <c r="B598" s="4" t="s">
        <v>13</v>
      </c>
      <c r="C598" s="4" t="str">
        <f>VLOOKUP(Taulukko1[[#This Row],[Rivivalinta]],Sheet1!$C$1:$E$42,2,FALSE)</f>
        <v>Nedskrivningar av lån och fordringar</v>
      </c>
      <c r="D598" s="4" t="str">
        <f>VLOOKUP(Taulukko1[[#This Row],[Rivivalinta]],Sheet1!$C$1:$E$42,3,FALSE)</f>
        <v>Impairments on loans and receivables</v>
      </c>
      <c r="E598" s="1" t="s">
        <v>50</v>
      </c>
      <c r="F598" s="2">
        <v>42369</v>
      </c>
      <c r="G598" s="6">
        <v>1232.8409999999999</v>
      </c>
    </row>
    <row r="599" spans="1:7" x14ac:dyDescent="0.2">
      <c r="A599" s="5">
        <v>10</v>
      </c>
      <c r="B599" s="4" t="s">
        <v>14</v>
      </c>
      <c r="C599" s="4" t="str">
        <f>VLOOKUP(Taulukko1[[#This Row],[Rivivalinta]],Sheet1!$C$1:$E$42,2,FALSE)</f>
        <v>Rörelsevinst/-förlust</v>
      </c>
      <c r="D599" s="4" t="str">
        <f>VLOOKUP(Taulukko1[[#This Row],[Rivivalinta]],Sheet1!$C$1:$E$42,3,FALSE)</f>
        <v>Operatingprofit/-loss</v>
      </c>
      <c r="E599" s="1" t="s">
        <v>50</v>
      </c>
      <c r="F599" s="2">
        <v>42369</v>
      </c>
      <c r="G599" s="6">
        <v>50666.932999999997</v>
      </c>
    </row>
    <row r="600" spans="1:7" x14ac:dyDescent="0.2">
      <c r="A600" s="5">
        <v>11</v>
      </c>
      <c r="B600" s="4" t="s">
        <v>15</v>
      </c>
      <c r="C600" s="4" t="str">
        <f>VLOOKUP(Taulukko1[[#This Row],[Rivivalinta]],Sheet1!$C$1:$E$42,2,FALSE)</f>
        <v>Kontanta medel och kassabehållning hos centralbanker</v>
      </c>
      <c r="D600" s="4" t="str">
        <f>VLOOKUP(Taulukko1[[#This Row],[Rivivalinta]],Sheet1!$C$1:$E$42,3,FALSE)</f>
        <v>Cash and cash balances at central banks</v>
      </c>
      <c r="E600" s="1" t="s">
        <v>50</v>
      </c>
      <c r="F600" s="2">
        <v>42369</v>
      </c>
      <c r="G600" s="6">
        <v>71724.929000000004</v>
      </c>
    </row>
    <row r="601" spans="1:7" x14ac:dyDescent="0.2">
      <c r="A601" s="5">
        <v>12</v>
      </c>
      <c r="B601" s="4" t="s">
        <v>16</v>
      </c>
      <c r="C601" s="4" t="str">
        <f>VLOOKUP(Taulukko1[[#This Row],[Rivivalinta]],Sheet1!$C$1:$E$42,2,FALSE)</f>
        <v>Lån och förskott till kreditinstitut</v>
      </c>
      <c r="D601" s="4" t="str">
        <f>VLOOKUP(Taulukko1[[#This Row],[Rivivalinta]],Sheet1!$C$1:$E$42,3,FALSE)</f>
        <v>Loans and advances to credit institutions</v>
      </c>
      <c r="E601" s="1" t="s">
        <v>50</v>
      </c>
      <c r="F601" s="2">
        <v>42369</v>
      </c>
      <c r="G601" s="6"/>
    </row>
    <row r="602" spans="1:7" x14ac:dyDescent="0.2">
      <c r="A602" s="5">
        <v>13</v>
      </c>
      <c r="B602" s="4" t="s">
        <v>17</v>
      </c>
      <c r="C602" s="4" t="str">
        <f>VLOOKUP(Taulukko1[[#This Row],[Rivivalinta]],Sheet1!$C$1:$E$42,2,FALSE)</f>
        <v>Lån och förskott till allmänheten och offentliga samfund</v>
      </c>
      <c r="D602" s="4" t="str">
        <f>VLOOKUP(Taulukko1[[#This Row],[Rivivalinta]],Sheet1!$C$1:$E$42,3,FALSE)</f>
        <v>Loans and advances to the public and public sector entities</v>
      </c>
      <c r="E602" s="1" t="s">
        <v>50</v>
      </c>
      <c r="F602" s="2">
        <v>42369</v>
      </c>
      <c r="G602" s="6">
        <v>1128685.345</v>
      </c>
    </row>
    <row r="603" spans="1:7" x14ac:dyDescent="0.2">
      <c r="A603" s="5">
        <v>14</v>
      </c>
      <c r="B603" s="4" t="s">
        <v>18</v>
      </c>
      <c r="C603" s="4" t="str">
        <f>VLOOKUP(Taulukko1[[#This Row],[Rivivalinta]],Sheet1!$C$1:$E$42,2,FALSE)</f>
        <v>Värdepapper</v>
      </c>
      <c r="D603" s="4" t="str">
        <f>VLOOKUP(Taulukko1[[#This Row],[Rivivalinta]],Sheet1!$C$1:$E$42,3,FALSE)</f>
        <v>Debt securities</v>
      </c>
      <c r="E603" s="1" t="s">
        <v>50</v>
      </c>
      <c r="F603" s="2">
        <v>42369</v>
      </c>
      <c r="G603" s="6"/>
    </row>
    <row r="604" spans="1:7" x14ac:dyDescent="0.2">
      <c r="A604" s="5">
        <v>15</v>
      </c>
      <c r="B604" s="4" t="s">
        <v>19</v>
      </c>
      <c r="C604" s="4" t="str">
        <f>VLOOKUP(Taulukko1[[#This Row],[Rivivalinta]],Sheet1!$C$1:$E$42,2,FALSE)</f>
        <v xml:space="preserve">Derivat </v>
      </c>
      <c r="D604" s="4" t="str">
        <f>VLOOKUP(Taulukko1[[#This Row],[Rivivalinta]],Sheet1!$C$1:$E$42,3,FALSE)</f>
        <v xml:space="preserve">Derivatives </v>
      </c>
      <c r="E604" s="1" t="s">
        <v>50</v>
      </c>
      <c r="F604" s="2">
        <v>42369</v>
      </c>
      <c r="G604" s="6"/>
    </row>
    <row r="605" spans="1:7" x14ac:dyDescent="0.2">
      <c r="A605" s="5">
        <v>16</v>
      </c>
      <c r="B605" s="4" t="s">
        <v>20</v>
      </c>
      <c r="C605" s="4" t="str">
        <f>VLOOKUP(Taulukko1[[#This Row],[Rivivalinta]],Sheet1!$C$1:$E$42,2,FALSE)</f>
        <v>Övriga tillgångar</v>
      </c>
      <c r="D605" s="4" t="str">
        <f>VLOOKUP(Taulukko1[[#This Row],[Rivivalinta]],Sheet1!$C$1:$E$42,3,FALSE)</f>
        <v>Other assets</v>
      </c>
      <c r="E605" s="1" t="s">
        <v>50</v>
      </c>
      <c r="F605" s="2">
        <v>42369</v>
      </c>
      <c r="G605" s="6">
        <v>6930.5050000000001</v>
      </c>
    </row>
    <row r="606" spans="1:7" x14ac:dyDescent="0.2">
      <c r="A606" s="5">
        <v>17</v>
      </c>
      <c r="B606" s="4" t="s">
        <v>21</v>
      </c>
      <c r="C606" s="4" t="str">
        <f>VLOOKUP(Taulukko1[[#This Row],[Rivivalinta]],Sheet1!$C$1:$E$42,2,FALSE)</f>
        <v>SUMMA TILLGÅNGAR</v>
      </c>
      <c r="D606" s="4" t="str">
        <f>VLOOKUP(Taulukko1[[#This Row],[Rivivalinta]],Sheet1!$C$1:$E$42,3,FALSE)</f>
        <v>TOTAL ASSETS</v>
      </c>
      <c r="E606" s="1" t="s">
        <v>50</v>
      </c>
      <c r="F606" s="2">
        <v>42369</v>
      </c>
      <c r="G606" s="6">
        <v>1207340.7790000001</v>
      </c>
    </row>
    <row r="607" spans="1:7" x14ac:dyDescent="0.2">
      <c r="A607" s="5">
        <v>18</v>
      </c>
      <c r="B607" s="4" t="s">
        <v>22</v>
      </c>
      <c r="C607" s="4" t="str">
        <f>VLOOKUP(Taulukko1[[#This Row],[Rivivalinta]],Sheet1!$C$1:$E$42,2,FALSE)</f>
        <v>Inlåning från kreditinstitut</v>
      </c>
      <c r="D607" s="4" t="str">
        <f>VLOOKUP(Taulukko1[[#This Row],[Rivivalinta]],Sheet1!$C$1:$E$42,3,FALSE)</f>
        <v>Deposits from credit institutions</v>
      </c>
      <c r="E607" s="1" t="s">
        <v>50</v>
      </c>
      <c r="F607" s="2">
        <v>42369</v>
      </c>
      <c r="G607" s="6">
        <v>929151.89399999997</v>
      </c>
    </row>
    <row r="608" spans="1:7" x14ac:dyDescent="0.2">
      <c r="A608" s="5">
        <v>19</v>
      </c>
      <c r="B608" s="4" t="s">
        <v>23</v>
      </c>
      <c r="C608" s="4" t="str">
        <f>VLOOKUP(Taulukko1[[#This Row],[Rivivalinta]],Sheet1!$C$1:$E$42,2,FALSE)</f>
        <v>Inlåning från allmänheten och offentliga samfund</v>
      </c>
      <c r="D608" s="4" t="str">
        <f>VLOOKUP(Taulukko1[[#This Row],[Rivivalinta]],Sheet1!$C$1:$E$42,3,FALSE)</f>
        <v>Deposits from the public and public sector entities</v>
      </c>
      <c r="E608" s="1" t="s">
        <v>50</v>
      </c>
      <c r="F608" s="2">
        <v>42369</v>
      </c>
      <c r="G608" s="6">
        <v>2045.7670000000001</v>
      </c>
    </row>
    <row r="609" spans="1:7" x14ac:dyDescent="0.2">
      <c r="A609" s="5">
        <v>20</v>
      </c>
      <c r="B609" s="4" t="s">
        <v>24</v>
      </c>
      <c r="C609" s="4" t="str">
        <f>VLOOKUP(Taulukko1[[#This Row],[Rivivalinta]],Sheet1!$C$1:$E$42,2,FALSE)</f>
        <v>Emitterade skuldebrev</v>
      </c>
      <c r="D609" s="4" t="str">
        <f>VLOOKUP(Taulukko1[[#This Row],[Rivivalinta]],Sheet1!$C$1:$E$42,3,FALSE)</f>
        <v>Debt securities issued</v>
      </c>
      <c r="E609" s="1" t="s">
        <v>50</v>
      </c>
      <c r="F609" s="2">
        <v>42369</v>
      </c>
      <c r="G609" s="6">
        <v>42012.315000000002</v>
      </c>
    </row>
    <row r="610" spans="1:7" x14ac:dyDescent="0.2">
      <c r="A610" s="5">
        <v>22</v>
      </c>
      <c r="B610" s="4" t="s">
        <v>25</v>
      </c>
      <c r="C610" s="4" t="str">
        <f>VLOOKUP(Taulukko1[[#This Row],[Rivivalinta]],Sheet1!$C$1:$E$42,2,FALSE)</f>
        <v>Derivat</v>
      </c>
      <c r="D610" s="4" t="str">
        <f>VLOOKUP(Taulukko1[[#This Row],[Rivivalinta]],Sheet1!$C$1:$E$42,3,FALSE)</f>
        <v>Derivatives</v>
      </c>
      <c r="E610" s="1" t="s">
        <v>50</v>
      </c>
      <c r="F610" s="2">
        <v>42369</v>
      </c>
      <c r="G610" s="6"/>
    </row>
    <row r="611" spans="1:7" x14ac:dyDescent="0.2">
      <c r="A611" s="5">
        <v>23</v>
      </c>
      <c r="B611" s="4" t="s">
        <v>26</v>
      </c>
      <c r="C611" s="4" t="str">
        <f>VLOOKUP(Taulukko1[[#This Row],[Rivivalinta]],Sheet1!$C$1:$E$42,2,FALSE)</f>
        <v>Eget kapital</v>
      </c>
      <c r="D611" s="4" t="str">
        <f>VLOOKUP(Taulukko1[[#This Row],[Rivivalinta]],Sheet1!$C$1:$E$42,3,FALSE)</f>
        <v>Total equity</v>
      </c>
      <c r="E611" s="1" t="s">
        <v>50</v>
      </c>
      <c r="F611" s="2">
        <v>42369</v>
      </c>
      <c r="G611" s="6">
        <v>98036.963000000003</v>
      </c>
    </row>
    <row r="612" spans="1:7" x14ac:dyDescent="0.2">
      <c r="A612" s="5">
        <v>21</v>
      </c>
      <c r="B612" s="4" t="s">
        <v>27</v>
      </c>
      <c r="C612" s="4" t="str">
        <f>VLOOKUP(Taulukko1[[#This Row],[Rivivalinta]],Sheet1!$C$1:$E$42,2,FALSE)</f>
        <v>Övriga skulder</v>
      </c>
      <c r="D612" s="4" t="str">
        <f>VLOOKUP(Taulukko1[[#This Row],[Rivivalinta]],Sheet1!$C$1:$E$42,3,FALSE)</f>
        <v>Other liabilities</v>
      </c>
      <c r="E612" s="1" t="s">
        <v>50</v>
      </c>
      <c r="F612" s="2">
        <v>42369</v>
      </c>
      <c r="G612" s="6">
        <v>136093.83900000001</v>
      </c>
    </row>
    <row r="613" spans="1:7" x14ac:dyDescent="0.2">
      <c r="A613" s="5">
        <v>24</v>
      </c>
      <c r="B613" s="4" t="s">
        <v>28</v>
      </c>
      <c r="C613" s="4" t="str">
        <f>VLOOKUP(Taulukko1[[#This Row],[Rivivalinta]],Sheet1!$C$1:$E$42,2,FALSE)</f>
        <v>SUMMA EGET KAPITAL OCH SKULDER</v>
      </c>
      <c r="D613" s="4" t="str">
        <f>VLOOKUP(Taulukko1[[#This Row],[Rivivalinta]],Sheet1!$C$1:$E$42,3,FALSE)</f>
        <v>TOTAL EQUITY AND LIABILITIES</v>
      </c>
      <c r="E613" s="1" t="s">
        <v>50</v>
      </c>
      <c r="F613" s="2">
        <v>42369</v>
      </c>
      <c r="G613" s="6">
        <v>1207340.7779999999</v>
      </c>
    </row>
    <row r="614" spans="1:7" x14ac:dyDescent="0.2">
      <c r="A614" s="5">
        <v>25</v>
      </c>
      <c r="B614" s="4" t="s">
        <v>29</v>
      </c>
      <c r="C614" s="4" t="str">
        <f>VLOOKUP(Taulukko1[[#This Row],[Rivivalinta]],Sheet1!$C$1:$E$42,2,FALSE)</f>
        <v>Exponering utanför balansräkningen</v>
      </c>
      <c r="D614" s="4" t="str">
        <f>VLOOKUP(Taulukko1[[#This Row],[Rivivalinta]],Sheet1!$C$1:$E$42,3,FALSE)</f>
        <v>Off balance sheet exposures</v>
      </c>
      <c r="E614" s="1" t="s">
        <v>50</v>
      </c>
      <c r="F614" s="2">
        <v>42369</v>
      </c>
      <c r="G614" s="6">
        <v>1894233.6680000001</v>
      </c>
    </row>
    <row r="615" spans="1:7" x14ac:dyDescent="0.2">
      <c r="A615" s="5">
        <v>28</v>
      </c>
      <c r="B615" s="4" t="s">
        <v>30</v>
      </c>
      <c r="C615" s="4" t="str">
        <f>VLOOKUP(Taulukko1[[#This Row],[Rivivalinta]],Sheet1!$C$1:$E$42,2,FALSE)</f>
        <v>Kostnader/intäkter, %</v>
      </c>
      <c r="D615" s="4" t="str">
        <f>VLOOKUP(Taulukko1[[#This Row],[Rivivalinta]],Sheet1!$C$1:$E$42,3,FALSE)</f>
        <v>Cost/income ratio, %</v>
      </c>
      <c r="E615" s="1" t="s">
        <v>50</v>
      </c>
      <c r="F615" s="2">
        <v>42369</v>
      </c>
      <c r="G615" s="7">
        <v>0.21591956973830423</v>
      </c>
    </row>
    <row r="616" spans="1:7" x14ac:dyDescent="0.2">
      <c r="A616" s="5">
        <v>29</v>
      </c>
      <c r="B616" s="4" t="s">
        <v>31</v>
      </c>
      <c r="C616" s="4" t="str">
        <f>VLOOKUP(Taulukko1[[#This Row],[Rivivalinta]],Sheet1!$C$1:$E$42,2,FALSE)</f>
        <v>Nödlidande exponeringar/Exponeringar, %</v>
      </c>
      <c r="D616" s="4" t="str">
        <f>VLOOKUP(Taulukko1[[#This Row],[Rivivalinta]],Sheet1!$C$1:$E$42,3,FALSE)</f>
        <v>Non-performing exposures/Exposures, %</v>
      </c>
      <c r="E616" s="1" t="s">
        <v>50</v>
      </c>
      <c r="F616" s="2">
        <v>42369</v>
      </c>
      <c r="G616" s="7">
        <v>8.3942164179517977E-3</v>
      </c>
    </row>
    <row r="617" spans="1:7" x14ac:dyDescent="0.2">
      <c r="A617" s="5">
        <v>30</v>
      </c>
      <c r="B617" s="4" t="s">
        <v>32</v>
      </c>
      <c r="C617" s="4" t="str">
        <f>VLOOKUP(Taulukko1[[#This Row],[Rivivalinta]],Sheet1!$C$1:$E$42,2,FALSE)</f>
        <v>Upplupna avsättningar på nödlidande exponeringar/Nödlidande Exponeringar, %</v>
      </c>
      <c r="D617" s="4" t="str">
        <f>VLOOKUP(Taulukko1[[#This Row],[Rivivalinta]],Sheet1!$C$1:$E$42,3,FALSE)</f>
        <v>Accumulated impairments on non-performing exposures/Non-performing exposures, %</v>
      </c>
      <c r="E617" s="1" t="s">
        <v>50</v>
      </c>
      <c r="F617" s="2">
        <v>42369</v>
      </c>
      <c r="G617" s="7">
        <v>0.14607033686471665</v>
      </c>
    </row>
    <row r="618" spans="1:7" x14ac:dyDescent="0.2">
      <c r="A618" s="5">
        <v>31</v>
      </c>
      <c r="B618" s="4" t="s">
        <v>34</v>
      </c>
      <c r="C618" s="4" t="str">
        <f>VLOOKUP(Taulukko1[[#This Row],[Rivivalinta]],Sheet1!$C$1:$E$42,2,FALSE)</f>
        <v>Kapitalbas</v>
      </c>
      <c r="D618" s="4" t="str">
        <f>VLOOKUP(Taulukko1[[#This Row],[Rivivalinta]],Sheet1!$C$1:$E$42,3,FALSE)</f>
        <v>Own funds</v>
      </c>
      <c r="E618" s="1" t="s">
        <v>50</v>
      </c>
      <c r="F618" s="2">
        <v>42369</v>
      </c>
      <c r="G618" s="6">
        <v>127125.61031</v>
      </c>
    </row>
    <row r="619" spans="1:7" x14ac:dyDescent="0.2">
      <c r="A619" s="5">
        <v>32</v>
      </c>
      <c r="B619" s="4" t="s">
        <v>35</v>
      </c>
      <c r="C619" s="4" t="str">
        <f>VLOOKUP(Taulukko1[[#This Row],[Rivivalinta]],Sheet1!$C$1:$E$42,2,FALSE)</f>
        <v>Kärnprimärkapital (CET 1)</v>
      </c>
      <c r="D619" s="4" t="str">
        <f>VLOOKUP(Taulukko1[[#This Row],[Rivivalinta]],Sheet1!$C$1:$E$42,3,FALSE)</f>
        <v>Common equity tier 1 capital (CET1)</v>
      </c>
      <c r="E619" s="1" t="s">
        <v>50</v>
      </c>
      <c r="F619" s="2">
        <v>42369</v>
      </c>
      <c r="G619" s="6">
        <v>103155.16731</v>
      </c>
    </row>
    <row r="620" spans="1:7" x14ac:dyDescent="0.2">
      <c r="A620" s="5">
        <v>33</v>
      </c>
      <c r="B620" s="4" t="s">
        <v>36</v>
      </c>
      <c r="C620" s="4" t="str">
        <f>VLOOKUP(Taulukko1[[#This Row],[Rivivalinta]],Sheet1!$C$1:$E$42,2,FALSE)</f>
        <v>Övrigt primärkapital (AT 1)</v>
      </c>
      <c r="D620" s="4" t="str">
        <f>VLOOKUP(Taulukko1[[#This Row],[Rivivalinta]],Sheet1!$C$1:$E$42,3,FALSE)</f>
        <v>Additional tier 1 capital (AT 1)</v>
      </c>
      <c r="E620" s="1" t="s">
        <v>50</v>
      </c>
      <c r="F620" s="2">
        <v>42369</v>
      </c>
      <c r="G620" s="6"/>
    </row>
    <row r="621" spans="1:7" x14ac:dyDescent="0.2">
      <c r="A621" s="5">
        <v>34</v>
      </c>
      <c r="B621" s="4" t="s">
        <v>37</v>
      </c>
      <c r="C621" s="4" t="str">
        <f>VLOOKUP(Taulukko1[[#This Row],[Rivivalinta]],Sheet1!$C$1:$E$42,2,FALSE)</f>
        <v>Supplementärkapital (T2)</v>
      </c>
      <c r="D621" s="4" t="str">
        <f>VLOOKUP(Taulukko1[[#This Row],[Rivivalinta]],Sheet1!$C$1:$E$42,3,FALSE)</f>
        <v>Tier 2 capital (T2)</v>
      </c>
      <c r="E621" s="1" t="s">
        <v>50</v>
      </c>
      <c r="F621" s="2">
        <v>42369</v>
      </c>
      <c r="G621" s="6">
        <v>23970.442999999999</v>
      </c>
    </row>
    <row r="622" spans="1:7" x14ac:dyDescent="0.2">
      <c r="A622" s="5">
        <v>35</v>
      </c>
      <c r="B622" s="4" t="s">
        <v>38</v>
      </c>
      <c r="C622" s="4" t="str">
        <f>VLOOKUP(Taulukko1[[#This Row],[Rivivalinta]],Sheet1!$C$1:$E$42,2,FALSE)</f>
        <v>Summa kapitalrelationer, %</v>
      </c>
      <c r="D622" s="4" t="str">
        <f>VLOOKUP(Taulukko1[[#This Row],[Rivivalinta]],Sheet1!$C$1:$E$42,3,FALSE)</f>
        <v>Own funds ratio, %</v>
      </c>
      <c r="E622" s="1" t="s">
        <v>50</v>
      </c>
      <c r="F622" s="2">
        <v>42369</v>
      </c>
      <c r="G622" s="7">
        <v>0.14168574896376726</v>
      </c>
    </row>
    <row r="623" spans="1:7" x14ac:dyDescent="0.2">
      <c r="A623" s="5">
        <v>36</v>
      </c>
      <c r="B623" s="4" t="s">
        <v>39</v>
      </c>
      <c r="C623" s="4" t="str">
        <f>VLOOKUP(Taulukko1[[#This Row],[Rivivalinta]],Sheet1!$C$1:$E$42,2,FALSE)</f>
        <v>Primärkapitalrelation, %</v>
      </c>
      <c r="D623" s="4" t="str">
        <f>VLOOKUP(Taulukko1[[#This Row],[Rivivalinta]],Sheet1!$C$1:$E$42,3,FALSE)</f>
        <v>Tier 1 ratio, %</v>
      </c>
      <c r="E623" s="1" t="s">
        <v>50</v>
      </c>
      <c r="F623" s="2">
        <v>42369</v>
      </c>
      <c r="G623" s="7">
        <v>0.11496988768950178</v>
      </c>
    </row>
    <row r="624" spans="1:7" x14ac:dyDescent="0.2">
      <c r="A624" s="5">
        <v>37</v>
      </c>
      <c r="B624" s="4" t="s">
        <v>40</v>
      </c>
      <c r="C624" s="4" t="str">
        <f>VLOOKUP(Taulukko1[[#This Row],[Rivivalinta]],Sheet1!$C$1:$E$42,2,FALSE)</f>
        <v>Kärnprimärkapitalrelation, %</v>
      </c>
      <c r="D624" s="4" t="str">
        <f>VLOOKUP(Taulukko1[[#This Row],[Rivivalinta]],Sheet1!$C$1:$E$42,3,FALSE)</f>
        <v>CET 1 ratio, %</v>
      </c>
      <c r="E624" s="1" t="s">
        <v>50</v>
      </c>
      <c r="F624" s="2">
        <v>42369</v>
      </c>
      <c r="G624" s="7">
        <v>0.11496988768950178</v>
      </c>
    </row>
    <row r="625" spans="1:7" x14ac:dyDescent="0.2">
      <c r="A625" s="5">
        <v>38</v>
      </c>
      <c r="B625" s="4" t="s">
        <v>41</v>
      </c>
      <c r="C625" s="4" t="str">
        <f>VLOOKUP(Taulukko1[[#This Row],[Rivivalinta]],Sheet1!$C$1:$E$42,2,FALSE)</f>
        <v>Summa exponeringsbelopp (RWA)</v>
      </c>
      <c r="D625" s="4" t="str">
        <f>VLOOKUP(Taulukko1[[#This Row],[Rivivalinta]],Sheet1!$C$1:$E$42,3,FALSE)</f>
        <v>Total risk weighted assets (RWA)</v>
      </c>
      <c r="E625" s="1" t="s">
        <v>50</v>
      </c>
      <c r="F625" s="2">
        <v>42369</v>
      </c>
      <c r="G625" s="6">
        <v>897236.39278999995</v>
      </c>
    </row>
    <row r="626" spans="1:7" x14ac:dyDescent="0.2">
      <c r="A626" s="5">
        <v>39</v>
      </c>
      <c r="B626" s="4" t="s">
        <v>42</v>
      </c>
      <c r="C626" s="4" t="str">
        <f>VLOOKUP(Taulukko1[[#This Row],[Rivivalinta]],Sheet1!$C$1:$E$42,2,FALSE)</f>
        <v>Exponeringsbelopp för kredit-, motpart- och utspädningsrisker</v>
      </c>
      <c r="D626" s="4" t="str">
        <f>VLOOKUP(Taulukko1[[#This Row],[Rivivalinta]],Sheet1!$C$1:$E$42,3,FALSE)</f>
        <v>Credit and counterparty risks</v>
      </c>
      <c r="E626" s="1" t="s">
        <v>50</v>
      </c>
      <c r="F626" s="2">
        <v>42369</v>
      </c>
      <c r="G626" s="6">
        <v>794775.51297000004</v>
      </c>
    </row>
    <row r="627" spans="1:7" x14ac:dyDescent="0.2">
      <c r="A627" s="5">
        <v>40</v>
      </c>
      <c r="B627" s="4" t="s">
        <v>43</v>
      </c>
      <c r="C627" s="4" t="str">
        <f>VLOOKUP(Taulukko1[[#This Row],[Rivivalinta]],Sheet1!$C$1:$E$42,2,FALSE)</f>
        <v>Exponeringsbelopp för positions-, valutakurs- och råvarurisker</v>
      </c>
      <c r="D627" s="4" t="str">
        <f>VLOOKUP(Taulukko1[[#This Row],[Rivivalinta]],Sheet1!$C$1:$E$42,3,FALSE)</f>
        <v>Position, currency and commodity risks</v>
      </c>
      <c r="E627" s="1" t="s">
        <v>50</v>
      </c>
      <c r="F627" s="2">
        <v>42369</v>
      </c>
      <c r="G627" s="6"/>
    </row>
    <row r="628" spans="1:7" x14ac:dyDescent="0.2">
      <c r="A628" s="5">
        <v>41</v>
      </c>
      <c r="B628" s="4" t="s">
        <v>44</v>
      </c>
      <c r="C628" s="4" t="str">
        <f>VLOOKUP(Taulukko1[[#This Row],[Rivivalinta]],Sheet1!$C$1:$E$42,2,FALSE)</f>
        <v>Exponeringsbelopp för operativ risk</v>
      </c>
      <c r="D628" s="4" t="str">
        <f>VLOOKUP(Taulukko1[[#This Row],[Rivivalinta]],Sheet1!$C$1:$E$42,3,FALSE)</f>
        <v>Operational risks</v>
      </c>
      <c r="E628" s="1" t="s">
        <v>50</v>
      </c>
      <c r="F628" s="2">
        <v>42369</v>
      </c>
      <c r="G628" s="6">
        <v>102460.87981999999</v>
      </c>
    </row>
    <row r="629" spans="1:7" x14ac:dyDescent="0.2">
      <c r="A629" s="5">
        <v>42</v>
      </c>
      <c r="B629" s="4" t="s">
        <v>45</v>
      </c>
      <c r="C629" s="4" t="str">
        <f>VLOOKUP(Taulukko1[[#This Row],[Rivivalinta]],Sheet1!$C$1:$E$42,2,FALSE)</f>
        <v>Övriga riskexponeringar</v>
      </c>
      <c r="D629" s="4" t="str">
        <f>VLOOKUP(Taulukko1[[#This Row],[Rivivalinta]],Sheet1!$C$1:$E$42,3,FALSE)</f>
        <v>Other risks</v>
      </c>
      <c r="E629" s="1" t="s">
        <v>50</v>
      </c>
      <c r="F629" s="2">
        <v>42369</v>
      </c>
      <c r="G629" s="6"/>
    </row>
    <row r="630" spans="1:7" x14ac:dyDescent="0.2">
      <c r="A630" s="5">
        <v>26</v>
      </c>
      <c r="B630" s="4" t="s">
        <v>53</v>
      </c>
      <c r="C630" s="4" t="str">
        <f>VLOOKUP(Taulukko1[[#This Row],[Rivivalinta]],Sheet1!$C$1:$E$42,2,FALSE)</f>
        <v>Avkastning på eget kapital (ROE), %</v>
      </c>
      <c r="D630" s="4" t="str">
        <f>VLOOKUP(Taulukko1[[#This Row],[Rivivalinta]],Sheet1!$C$1:$E$42,3,FALSE)</f>
        <v>Return on equity (ROE), %</v>
      </c>
      <c r="E630" s="1" t="s">
        <v>50</v>
      </c>
      <c r="F630" s="2">
        <v>42369</v>
      </c>
      <c r="G630" s="7">
        <v>0.3365521364955994</v>
      </c>
    </row>
    <row r="631" spans="1:7" x14ac:dyDescent="0.2">
      <c r="A631" s="5">
        <v>27</v>
      </c>
      <c r="B631" s="4" t="s">
        <v>52</v>
      </c>
      <c r="C631" s="4" t="str">
        <f>VLOOKUP(Taulukko1[[#This Row],[Rivivalinta]],Sheet1!$C$1:$E$42,2,FALSE)</f>
        <v>Avkastning på total tillgångar (ROA), %</v>
      </c>
      <c r="D631" s="4" t="str">
        <f>VLOOKUP(Taulukko1[[#This Row],[Rivivalinta]],Sheet1!$C$1:$E$42,3,FALSE)</f>
        <v>Return on total assets (ROA), %</v>
      </c>
      <c r="E631" s="1" t="s">
        <v>50</v>
      </c>
      <c r="F631" s="2">
        <v>42369</v>
      </c>
      <c r="G631" s="7">
        <v>3.4108161455040635E-2</v>
      </c>
    </row>
    <row r="632" spans="1:7" x14ac:dyDescent="0.2">
      <c r="A632" s="5">
        <v>1</v>
      </c>
      <c r="B632" s="4" t="s">
        <v>5</v>
      </c>
      <c r="C632" s="4" t="str">
        <f>VLOOKUP(Taulukko1[[#This Row],[Rivivalinta]],Sheet1!$C$1:$E$42,2,FALSE)</f>
        <v>Räntenetto</v>
      </c>
      <c r="D632" s="4" t="str">
        <f>VLOOKUP(Taulukko1[[#This Row],[Rivivalinta]],Sheet1!$C$1:$E$42,3,FALSE)</f>
        <v>Net interest margin</v>
      </c>
      <c r="E632" s="1" t="s">
        <v>51</v>
      </c>
      <c r="F632" s="2">
        <v>42369</v>
      </c>
      <c r="G632" s="6">
        <v>1784.2760000000001</v>
      </c>
    </row>
    <row r="633" spans="1:7" x14ac:dyDescent="0.2">
      <c r="A633" s="5">
        <v>2</v>
      </c>
      <c r="B633" s="4" t="s">
        <v>6</v>
      </c>
      <c r="C633" s="4" t="str">
        <f>VLOOKUP(Taulukko1[[#This Row],[Rivivalinta]],Sheet1!$C$1:$E$42,2,FALSE)</f>
        <v>Netto, avgifts- och provisionsintäkter</v>
      </c>
      <c r="D633" s="4" t="str">
        <f>VLOOKUP(Taulukko1[[#This Row],[Rivivalinta]],Sheet1!$C$1:$E$42,3,FALSE)</f>
        <v>Net fee and commission income</v>
      </c>
      <c r="E633" s="1" t="s">
        <v>51</v>
      </c>
      <c r="F633" s="2">
        <v>42369</v>
      </c>
      <c r="G633" s="6">
        <v>903.24300000000005</v>
      </c>
    </row>
    <row r="634" spans="1:7" x14ac:dyDescent="0.2">
      <c r="A634" s="5">
        <v>3</v>
      </c>
      <c r="B634" s="4" t="s">
        <v>7</v>
      </c>
      <c r="C634" s="4" t="str">
        <f>VLOOKUP(Taulukko1[[#This Row],[Rivivalinta]],Sheet1!$C$1:$E$42,2,FALSE)</f>
        <v>Avgifts- och provisionsintäkter</v>
      </c>
      <c r="D634" s="4" t="str">
        <f>VLOOKUP(Taulukko1[[#This Row],[Rivivalinta]],Sheet1!$C$1:$E$42,3,FALSE)</f>
        <v>Fee and commission income</v>
      </c>
      <c r="E634" s="1" t="s">
        <v>51</v>
      </c>
      <c r="F634" s="2">
        <v>42369</v>
      </c>
      <c r="G634" s="6">
        <v>956.03800000000001</v>
      </c>
    </row>
    <row r="635" spans="1:7" x14ac:dyDescent="0.2">
      <c r="A635" s="5">
        <v>4</v>
      </c>
      <c r="B635" s="4" t="s">
        <v>8</v>
      </c>
      <c r="C635" s="4" t="str">
        <f>VLOOKUP(Taulukko1[[#This Row],[Rivivalinta]],Sheet1!$C$1:$E$42,2,FALSE)</f>
        <v>Avgifts- och provisionskostnader</v>
      </c>
      <c r="D635" s="4" t="str">
        <f>VLOOKUP(Taulukko1[[#This Row],[Rivivalinta]],Sheet1!$C$1:$E$42,3,FALSE)</f>
        <v>Fee and commission expenses</v>
      </c>
      <c r="E635" s="1" t="s">
        <v>51</v>
      </c>
      <c r="F635" s="2">
        <v>42369</v>
      </c>
      <c r="G635" s="6">
        <v>52.795000000000002</v>
      </c>
    </row>
    <row r="636" spans="1:7" x14ac:dyDescent="0.2">
      <c r="A636" s="5">
        <v>5</v>
      </c>
      <c r="B636" s="4" t="s">
        <v>9</v>
      </c>
      <c r="C636" s="4" t="str">
        <f>VLOOKUP(Taulukko1[[#This Row],[Rivivalinta]],Sheet1!$C$1:$E$42,2,FALSE)</f>
        <v>Nettointäkter från handel och investeringar</v>
      </c>
      <c r="D636" s="4" t="str">
        <f>VLOOKUP(Taulukko1[[#This Row],[Rivivalinta]],Sheet1!$C$1:$E$42,3,FALSE)</f>
        <v>Net trading and investing income</v>
      </c>
      <c r="E636" s="1" t="s">
        <v>51</v>
      </c>
      <c r="F636" s="2">
        <v>42369</v>
      </c>
      <c r="G636" s="6">
        <v>-569.06799999999998</v>
      </c>
    </row>
    <row r="637" spans="1:7" x14ac:dyDescent="0.2">
      <c r="A637" s="5">
        <v>6</v>
      </c>
      <c r="B637" s="4" t="s">
        <v>10</v>
      </c>
      <c r="C637" s="4" t="str">
        <f>VLOOKUP(Taulukko1[[#This Row],[Rivivalinta]],Sheet1!$C$1:$E$42,2,FALSE)</f>
        <v>Övriga intäkter</v>
      </c>
      <c r="D637" s="4" t="str">
        <f>VLOOKUP(Taulukko1[[#This Row],[Rivivalinta]],Sheet1!$C$1:$E$42,3,FALSE)</f>
        <v>Other income</v>
      </c>
      <c r="E637" s="1" t="s">
        <v>51</v>
      </c>
      <c r="F637" s="2">
        <v>42369</v>
      </c>
      <c r="G637" s="6">
        <v>10916.257</v>
      </c>
    </row>
    <row r="638" spans="1:7" x14ac:dyDescent="0.2">
      <c r="A638" s="5">
        <v>7</v>
      </c>
      <c r="B638" s="4" t="s">
        <v>11</v>
      </c>
      <c r="C638" s="4" t="str">
        <f>VLOOKUP(Taulukko1[[#This Row],[Rivivalinta]],Sheet1!$C$1:$E$42,2,FALSE)</f>
        <v>Totala inkomster</v>
      </c>
      <c r="D638" s="4" t="str">
        <f>VLOOKUP(Taulukko1[[#This Row],[Rivivalinta]],Sheet1!$C$1:$E$42,3,FALSE)</f>
        <v>Total income</v>
      </c>
      <c r="E638" s="1" t="s">
        <v>51</v>
      </c>
      <c r="F638" s="2">
        <v>42369</v>
      </c>
      <c r="G638" s="6">
        <v>13034.708000000001</v>
      </c>
    </row>
    <row r="639" spans="1:7" x14ac:dyDescent="0.2">
      <c r="A639" s="5">
        <v>8</v>
      </c>
      <c r="B639" s="4" t="s">
        <v>12</v>
      </c>
      <c r="C639" s="4" t="str">
        <f>VLOOKUP(Taulukko1[[#This Row],[Rivivalinta]],Sheet1!$C$1:$E$42,2,FALSE)</f>
        <v>Totala kostnader</v>
      </c>
      <c r="D639" s="4" t="str">
        <f>VLOOKUP(Taulukko1[[#This Row],[Rivivalinta]],Sheet1!$C$1:$E$42,3,FALSE)</f>
        <v>Total expenses</v>
      </c>
      <c r="E639" s="1" t="s">
        <v>51</v>
      </c>
      <c r="F639" s="2">
        <v>42369</v>
      </c>
      <c r="G639" s="6">
        <v>9193.0149999999994</v>
      </c>
    </row>
    <row r="640" spans="1:7" x14ac:dyDescent="0.2">
      <c r="A640" s="5">
        <v>9</v>
      </c>
      <c r="B640" s="4" t="s">
        <v>13</v>
      </c>
      <c r="C640" s="4" t="str">
        <f>VLOOKUP(Taulukko1[[#This Row],[Rivivalinta]],Sheet1!$C$1:$E$42,2,FALSE)</f>
        <v>Nedskrivningar av lån och fordringar</v>
      </c>
      <c r="D640" s="4" t="str">
        <f>VLOOKUP(Taulukko1[[#This Row],[Rivivalinta]],Sheet1!$C$1:$E$42,3,FALSE)</f>
        <v>Impairments on loans and receivables</v>
      </c>
      <c r="E640" s="1" t="s">
        <v>51</v>
      </c>
      <c r="F640" s="2">
        <v>42369</v>
      </c>
      <c r="G640" s="6">
        <v>-5.9610000000000003</v>
      </c>
    </row>
    <row r="641" spans="1:7" x14ac:dyDescent="0.2">
      <c r="A641" s="5">
        <v>10</v>
      </c>
      <c r="B641" s="4" t="s">
        <v>14</v>
      </c>
      <c r="C641" s="4" t="str">
        <f>VLOOKUP(Taulukko1[[#This Row],[Rivivalinta]],Sheet1!$C$1:$E$42,2,FALSE)</f>
        <v>Rörelsevinst/-förlust</v>
      </c>
      <c r="D641" s="4" t="str">
        <f>VLOOKUP(Taulukko1[[#This Row],[Rivivalinta]],Sheet1!$C$1:$E$42,3,FALSE)</f>
        <v>Operatingprofit/-loss</v>
      </c>
      <c r="E641" s="1" t="s">
        <v>51</v>
      </c>
      <c r="F641" s="2">
        <v>42369</v>
      </c>
      <c r="G641" s="6">
        <v>3847.654</v>
      </c>
    </row>
    <row r="642" spans="1:7" x14ac:dyDescent="0.2">
      <c r="A642" s="5">
        <v>11</v>
      </c>
      <c r="B642" s="4" t="s">
        <v>15</v>
      </c>
      <c r="C642" s="4" t="str">
        <f>VLOOKUP(Taulukko1[[#This Row],[Rivivalinta]],Sheet1!$C$1:$E$42,2,FALSE)</f>
        <v>Kontanta medel och kassabehållning hos centralbanker</v>
      </c>
      <c r="D642" s="4" t="str">
        <f>VLOOKUP(Taulukko1[[#This Row],[Rivivalinta]],Sheet1!$C$1:$E$42,3,FALSE)</f>
        <v>Cash and cash balances at central banks</v>
      </c>
      <c r="E642" s="1" t="s">
        <v>51</v>
      </c>
      <c r="F642" s="2">
        <v>42369</v>
      </c>
      <c r="G642" s="6">
        <v>179732.486</v>
      </c>
    </row>
    <row r="643" spans="1:7" x14ac:dyDescent="0.2">
      <c r="A643" s="5">
        <v>12</v>
      </c>
      <c r="B643" s="4" t="s">
        <v>16</v>
      </c>
      <c r="C643" s="4" t="str">
        <f>VLOOKUP(Taulukko1[[#This Row],[Rivivalinta]],Sheet1!$C$1:$E$42,2,FALSE)</f>
        <v>Lån och förskott till kreditinstitut</v>
      </c>
      <c r="D643" s="4" t="str">
        <f>VLOOKUP(Taulukko1[[#This Row],[Rivivalinta]],Sheet1!$C$1:$E$42,3,FALSE)</f>
        <v>Loans and advances to credit institutions</v>
      </c>
      <c r="E643" s="1" t="s">
        <v>51</v>
      </c>
      <c r="F643" s="2">
        <v>42369</v>
      </c>
      <c r="G643" s="6"/>
    </row>
    <row r="644" spans="1:7" x14ac:dyDescent="0.2">
      <c r="A644" s="5">
        <v>13</v>
      </c>
      <c r="B644" s="4" t="s">
        <v>17</v>
      </c>
      <c r="C644" s="4" t="str">
        <f>VLOOKUP(Taulukko1[[#This Row],[Rivivalinta]],Sheet1!$C$1:$E$42,2,FALSE)</f>
        <v>Lån och förskott till allmänheten och offentliga samfund</v>
      </c>
      <c r="D644" s="4" t="str">
        <f>VLOOKUP(Taulukko1[[#This Row],[Rivivalinta]],Sheet1!$C$1:$E$42,3,FALSE)</f>
        <v>Loans and advances to the public and public sector entities</v>
      </c>
      <c r="E644" s="1" t="s">
        <v>51</v>
      </c>
      <c r="F644" s="2">
        <v>42369</v>
      </c>
      <c r="G644" s="6">
        <v>1424087.919</v>
      </c>
    </row>
    <row r="645" spans="1:7" x14ac:dyDescent="0.2">
      <c r="A645" s="5">
        <v>14</v>
      </c>
      <c r="B645" s="4" t="s">
        <v>18</v>
      </c>
      <c r="C645" s="4" t="str">
        <f>VLOOKUP(Taulukko1[[#This Row],[Rivivalinta]],Sheet1!$C$1:$E$42,2,FALSE)</f>
        <v>Värdepapper</v>
      </c>
      <c r="D645" s="4" t="str">
        <f>VLOOKUP(Taulukko1[[#This Row],[Rivivalinta]],Sheet1!$C$1:$E$42,3,FALSE)</f>
        <v>Debt securities</v>
      </c>
      <c r="E645" s="1" t="s">
        <v>51</v>
      </c>
      <c r="F645" s="2">
        <v>42369</v>
      </c>
      <c r="G645" s="6">
        <v>273534.03899999999</v>
      </c>
    </row>
    <row r="646" spans="1:7" x14ac:dyDescent="0.2">
      <c r="A646" s="5">
        <v>15</v>
      </c>
      <c r="B646" s="4" t="s">
        <v>19</v>
      </c>
      <c r="C646" s="4" t="str">
        <f>VLOOKUP(Taulukko1[[#This Row],[Rivivalinta]],Sheet1!$C$1:$E$42,2,FALSE)</f>
        <v xml:space="preserve">Derivat </v>
      </c>
      <c r="D646" s="4" t="str">
        <f>VLOOKUP(Taulukko1[[#This Row],[Rivivalinta]],Sheet1!$C$1:$E$42,3,FALSE)</f>
        <v xml:space="preserve">Derivatives </v>
      </c>
      <c r="E646" s="1" t="s">
        <v>51</v>
      </c>
      <c r="F646" s="2">
        <v>42369</v>
      </c>
      <c r="G646" s="6"/>
    </row>
    <row r="647" spans="1:7" x14ac:dyDescent="0.2">
      <c r="A647" s="5">
        <v>16</v>
      </c>
      <c r="B647" s="4" t="s">
        <v>20</v>
      </c>
      <c r="C647" s="4" t="str">
        <f>VLOOKUP(Taulukko1[[#This Row],[Rivivalinta]],Sheet1!$C$1:$E$42,2,FALSE)</f>
        <v>Övriga tillgångar</v>
      </c>
      <c r="D647" s="4" t="str">
        <f>VLOOKUP(Taulukko1[[#This Row],[Rivivalinta]],Sheet1!$C$1:$E$42,3,FALSE)</f>
        <v>Other assets</v>
      </c>
      <c r="E647" s="1" t="s">
        <v>51</v>
      </c>
      <c r="F647" s="2">
        <v>42369</v>
      </c>
      <c r="G647" s="6">
        <v>77157.797000000006</v>
      </c>
    </row>
    <row r="648" spans="1:7" x14ac:dyDescent="0.2">
      <c r="A648" s="5">
        <v>17</v>
      </c>
      <c r="B648" s="4" t="s">
        <v>21</v>
      </c>
      <c r="C648" s="4" t="str">
        <f>VLOOKUP(Taulukko1[[#This Row],[Rivivalinta]],Sheet1!$C$1:$E$42,2,FALSE)</f>
        <v>SUMMA TILLGÅNGAR</v>
      </c>
      <c r="D648" s="4" t="str">
        <f>VLOOKUP(Taulukko1[[#This Row],[Rivivalinta]],Sheet1!$C$1:$E$42,3,FALSE)</f>
        <v>TOTAL ASSETS</v>
      </c>
      <c r="E648" s="1" t="s">
        <v>51</v>
      </c>
      <c r="F648" s="2">
        <v>42369</v>
      </c>
      <c r="G648" s="6">
        <v>1954512.2409999999</v>
      </c>
    </row>
    <row r="649" spans="1:7" x14ac:dyDescent="0.2">
      <c r="A649" s="5">
        <v>18</v>
      </c>
      <c r="B649" s="4" t="s">
        <v>22</v>
      </c>
      <c r="C649" s="4" t="str">
        <f>VLOOKUP(Taulukko1[[#This Row],[Rivivalinta]],Sheet1!$C$1:$E$42,2,FALSE)</f>
        <v>Inlåning från kreditinstitut</v>
      </c>
      <c r="D649" s="4" t="str">
        <f>VLOOKUP(Taulukko1[[#This Row],[Rivivalinta]],Sheet1!$C$1:$E$42,3,FALSE)</f>
        <v>Deposits from credit institutions</v>
      </c>
      <c r="E649" s="1" t="s">
        <v>51</v>
      </c>
      <c r="F649" s="2">
        <v>42369</v>
      </c>
      <c r="G649" s="6"/>
    </row>
    <row r="650" spans="1:7" x14ac:dyDescent="0.2">
      <c r="A650" s="5">
        <v>19</v>
      </c>
      <c r="B650" s="4" t="s">
        <v>23</v>
      </c>
      <c r="C650" s="4" t="str">
        <f>VLOOKUP(Taulukko1[[#This Row],[Rivivalinta]],Sheet1!$C$1:$E$42,2,FALSE)</f>
        <v>Inlåning från allmänheten och offentliga samfund</v>
      </c>
      <c r="D650" s="4" t="str">
        <f>VLOOKUP(Taulukko1[[#This Row],[Rivivalinta]],Sheet1!$C$1:$E$42,3,FALSE)</f>
        <v>Deposits from the public and public sector entities</v>
      </c>
      <c r="E650" s="1" t="s">
        <v>51</v>
      </c>
      <c r="F650" s="2">
        <v>42369</v>
      </c>
      <c r="G650" s="6"/>
    </row>
    <row r="651" spans="1:7" x14ac:dyDescent="0.2">
      <c r="A651" s="5">
        <v>20</v>
      </c>
      <c r="B651" s="4" t="s">
        <v>24</v>
      </c>
      <c r="C651" s="4" t="str">
        <f>VLOOKUP(Taulukko1[[#This Row],[Rivivalinta]],Sheet1!$C$1:$E$42,2,FALSE)</f>
        <v>Emitterade skuldebrev</v>
      </c>
      <c r="D651" s="4" t="str">
        <f>VLOOKUP(Taulukko1[[#This Row],[Rivivalinta]],Sheet1!$C$1:$E$42,3,FALSE)</f>
        <v>Debt securities issued</v>
      </c>
      <c r="E651" s="1" t="s">
        <v>51</v>
      </c>
      <c r="F651" s="2">
        <v>42369</v>
      </c>
      <c r="G651" s="6">
        <v>591329.90599999996</v>
      </c>
    </row>
    <row r="652" spans="1:7" x14ac:dyDescent="0.2">
      <c r="A652" s="5">
        <v>22</v>
      </c>
      <c r="B652" s="4" t="s">
        <v>25</v>
      </c>
      <c r="C652" s="4" t="str">
        <f>VLOOKUP(Taulukko1[[#This Row],[Rivivalinta]],Sheet1!$C$1:$E$42,2,FALSE)</f>
        <v>Derivat</v>
      </c>
      <c r="D652" s="4" t="str">
        <f>VLOOKUP(Taulukko1[[#This Row],[Rivivalinta]],Sheet1!$C$1:$E$42,3,FALSE)</f>
        <v>Derivatives</v>
      </c>
      <c r="E652" s="1" t="s">
        <v>51</v>
      </c>
      <c r="F652" s="2">
        <v>42369</v>
      </c>
      <c r="G652" s="6">
        <v>5256.3810000000003</v>
      </c>
    </row>
    <row r="653" spans="1:7" x14ac:dyDescent="0.2">
      <c r="A653" s="5">
        <v>23</v>
      </c>
      <c r="B653" s="4" t="s">
        <v>26</v>
      </c>
      <c r="C653" s="4" t="str">
        <f>VLOOKUP(Taulukko1[[#This Row],[Rivivalinta]],Sheet1!$C$1:$E$42,2,FALSE)</f>
        <v>Eget kapital</v>
      </c>
      <c r="D653" s="4" t="str">
        <f>VLOOKUP(Taulukko1[[#This Row],[Rivivalinta]],Sheet1!$C$1:$E$42,3,FALSE)</f>
        <v>Total equity</v>
      </c>
      <c r="E653" s="1" t="s">
        <v>51</v>
      </c>
      <c r="F653" s="2">
        <v>42369</v>
      </c>
      <c r="G653" s="6">
        <v>55787.940999999999</v>
      </c>
    </row>
    <row r="654" spans="1:7" x14ac:dyDescent="0.2">
      <c r="A654" s="5">
        <v>21</v>
      </c>
      <c r="B654" s="4" t="s">
        <v>27</v>
      </c>
      <c r="C654" s="4" t="str">
        <f>VLOOKUP(Taulukko1[[#This Row],[Rivivalinta]],Sheet1!$C$1:$E$42,2,FALSE)</f>
        <v>Övriga skulder</v>
      </c>
      <c r="D654" s="4" t="str">
        <f>VLOOKUP(Taulukko1[[#This Row],[Rivivalinta]],Sheet1!$C$1:$E$42,3,FALSE)</f>
        <v>Other liabilities</v>
      </c>
      <c r="E654" s="1" t="s">
        <v>51</v>
      </c>
      <c r="F654" s="2">
        <v>42369</v>
      </c>
      <c r="G654" s="6">
        <v>1302138.013</v>
      </c>
    </row>
    <row r="655" spans="1:7" x14ac:dyDescent="0.2">
      <c r="A655" s="5">
        <v>24</v>
      </c>
      <c r="B655" s="4" t="s">
        <v>28</v>
      </c>
      <c r="C655" s="4" t="str">
        <f>VLOOKUP(Taulukko1[[#This Row],[Rivivalinta]],Sheet1!$C$1:$E$42,2,FALSE)</f>
        <v>SUMMA EGET KAPITAL OCH SKULDER</v>
      </c>
      <c r="D655" s="4" t="str">
        <f>VLOOKUP(Taulukko1[[#This Row],[Rivivalinta]],Sheet1!$C$1:$E$42,3,FALSE)</f>
        <v>TOTAL EQUITY AND LIABILITIES</v>
      </c>
      <c r="E655" s="1" t="s">
        <v>51</v>
      </c>
      <c r="F655" s="2">
        <v>42369</v>
      </c>
      <c r="G655" s="6">
        <v>1954512.2409999999</v>
      </c>
    </row>
    <row r="656" spans="1:7" x14ac:dyDescent="0.2">
      <c r="A656" s="5">
        <v>25</v>
      </c>
      <c r="B656" s="4" t="s">
        <v>29</v>
      </c>
      <c r="C656" s="4" t="str">
        <f>VLOOKUP(Taulukko1[[#This Row],[Rivivalinta]],Sheet1!$C$1:$E$42,2,FALSE)</f>
        <v>Exponering utanför balansräkningen</v>
      </c>
      <c r="D656" s="4" t="str">
        <f>VLOOKUP(Taulukko1[[#This Row],[Rivivalinta]],Sheet1!$C$1:$E$42,3,FALSE)</f>
        <v>Off balance sheet exposures</v>
      </c>
      <c r="E656" s="1" t="s">
        <v>51</v>
      </c>
      <c r="F656" s="2">
        <v>42369</v>
      </c>
      <c r="G656" s="6">
        <v>221013.83600000001</v>
      </c>
    </row>
    <row r="657" spans="1:7" x14ac:dyDescent="0.2">
      <c r="A657" s="5">
        <v>28</v>
      </c>
      <c r="B657" s="4" t="s">
        <v>30</v>
      </c>
      <c r="C657" s="4" t="str">
        <f>VLOOKUP(Taulukko1[[#This Row],[Rivivalinta]],Sheet1!$C$1:$E$42,2,FALSE)</f>
        <v>Kostnader/intäkter, %</v>
      </c>
      <c r="D657" s="4" t="str">
        <f>VLOOKUP(Taulukko1[[#This Row],[Rivivalinta]],Sheet1!$C$1:$E$42,3,FALSE)</f>
        <v>Cost/income ratio, %</v>
      </c>
      <c r="E657" s="1" t="s">
        <v>51</v>
      </c>
      <c r="F657" s="2">
        <v>42369</v>
      </c>
      <c r="G657" s="7">
        <v>0.67741409183298695</v>
      </c>
    </row>
    <row r="658" spans="1:7" x14ac:dyDescent="0.2">
      <c r="A658" s="5">
        <v>29</v>
      </c>
      <c r="B658" s="4" t="s">
        <v>31</v>
      </c>
      <c r="C658" s="4" t="str">
        <f>VLOOKUP(Taulukko1[[#This Row],[Rivivalinta]],Sheet1!$C$1:$E$42,2,FALSE)</f>
        <v>Nödlidande exponeringar/Exponeringar, %</v>
      </c>
      <c r="D658" s="4" t="str">
        <f>VLOOKUP(Taulukko1[[#This Row],[Rivivalinta]],Sheet1!$C$1:$E$42,3,FALSE)</f>
        <v>Non-performing exposures/Exposures, %</v>
      </c>
      <c r="E658" s="1" t="s">
        <v>51</v>
      </c>
      <c r="F658" s="2">
        <v>42369</v>
      </c>
      <c r="G658" s="7">
        <v>1.5947949747411488E-3</v>
      </c>
    </row>
    <row r="659" spans="1:7" x14ac:dyDescent="0.2">
      <c r="A659" s="5">
        <v>30</v>
      </c>
      <c r="B659" s="4" t="s">
        <v>32</v>
      </c>
      <c r="C659" s="4" t="str">
        <f>VLOOKUP(Taulukko1[[#This Row],[Rivivalinta]],Sheet1!$C$1:$E$42,2,FALSE)</f>
        <v>Upplupna avsättningar på nödlidande exponeringar/Nödlidande Exponeringar, %</v>
      </c>
      <c r="D659" s="4" t="str">
        <f>VLOOKUP(Taulukko1[[#This Row],[Rivivalinta]],Sheet1!$C$1:$E$42,3,FALSE)</f>
        <v>Accumulated impairments on non-performing exposures/Non-performing exposures, %</v>
      </c>
      <c r="E659" s="1" t="s">
        <v>51</v>
      </c>
      <c r="F659" s="2">
        <v>42369</v>
      </c>
      <c r="G659" s="7">
        <v>9.0197692668355742E-2</v>
      </c>
    </row>
    <row r="660" spans="1:7" x14ac:dyDescent="0.2">
      <c r="A660" s="5">
        <v>31</v>
      </c>
      <c r="B660" s="4" t="s">
        <v>34</v>
      </c>
      <c r="C660" s="4" t="str">
        <f>VLOOKUP(Taulukko1[[#This Row],[Rivivalinta]],Sheet1!$C$1:$E$42,2,FALSE)</f>
        <v>Kapitalbas</v>
      </c>
      <c r="D660" s="4" t="str">
        <f>VLOOKUP(Taulukko1[[#This Row],[Rivivalinta]],Sheet1!$C$1:$E$42,3,FALSE)</f>
        <v>Own funds</v>
      </c>
      <c r="E660" s="1" t="s">
        <v>51</v>
      </c>
      <c r="F660" s="2">
        <v>42369</v>
      </c>
      <c r="G660" s="6">
        <v>84568.675480000005</v>
      </c>
    </row>
    <row r="661" spans="1:7" x14ac:dyDescent="0.2">
      <c r="A661" s="5">
        <v>32</v>
      </c>
      <c r="B661" s="4" t="s">
        <v>35</v>
      </c>
      <c r="C661" s="4" t="str">
        <f>VLOOKUP(Taulukko1[[#This Row],[Rivivalinta]],Sheet1!$C$1:$E$42,2,FALSE)</f>
        <v>Kärnprimärkapital (CET 1)</v>
      </c>
      <c r="D661" s="4" t="str">
        <f>VLOOKUP(Taulukko1[[#This Row],[Rivivalinta]],Sheet1!$C$1:$E$42,3,FALSE)</f>
        <v>Common equity tier 1 capital (CET1)</v>
      </c>
      <c r="E661" s="1" t="s">
        <v>51</v>
      </c>
      <c r="F661" s="2">
        <v>42369</v>
      </c>
      <c r="G661" s="6">
        <v>84568.675480000005</v>
      </c>
    </row>
    <row r="662" spans="1:7" x14ac:dyDescent="0.2">
      <c r="A662" s="5">
        <v>33</v>
      </c>
      <c r="B662" s="4" t="s">
        <v>36</v>
      </c>
      <c r="C662" s="4" t="str">
        <f>VLOOKUP(Taulukko1[[#This Row],[Rivivalinta]],Sheet1!$C$1:$E$42,2,FALSE)</f>
        <v>Övrigt primärkapital (AT 1)</v>
      </c>
      <c r="D662" s="4" t="str">
        <f>VLOOKUP(Taulukko1[[#This Row],[Rivivalinta]],Sheet1!$C$1:$E$42,3,FALSE)</f>
        <v>Additional tier 1 capital (AT 1)</v>
      </c>
      <c r="E662" s="1" t="s">
        <v>51</v>
      </c>
      <c r="F662" s="2">
        <v>42369</v>
      </c>
      <c r="G662" s="6"/>
    </row>
    <row r="663" spans="1:7" x14ac:dyDescent="0.2">
      <c r="A663" s="5">
        <v>34</v>
      </c>
      <c r="B663" s="4" t="s">
        <v>37</v>
      </c>
      <c r="C663" s="4" t="str">
        <f>VLOOKUP(Taulukko1[[#This Row],[Rivivalinta]],Sheet1!$C$1:$E$42,2,FALSE)</f>
        <v>Supplementärkapital (T2)</v>
      </c>
      <c r="D663" s="4" t="str">
        <f>VLOOKUP(Taulukko1[[#This Row],[Rivivalinta]],Sheet1!$C$1:$E$42,3,FALSE)</f>
        <v>Tier 2 capital (T2)</v>
      </c>
      <c r="E663" s="1" t="s">
        <v>51</v>
      </c>
      <c r="F663" s="2">
        <v>42369</v>
      </c>
      <c r="G663" s="6"/>
    </row>
    <row r="664" spans="1:7" x14ac:dyDescent="0.2">
      <c r="A664" s="5">
        <v>35</v>
      </c>
      <c r="B664" s="4" t="s">
        <v>38</v>
      </c>
      <c r="C664" s="4" t="str">
        <f>VLOOKUP(Taulukko1[[#This Row],[Rivivalinta]],Sheet1!$C$1:$E$42,2,FALSE)</f>
        <v>Summa kapitalrelationer, %</v>
      </c>
      <c r="D664" s="4" t="str">
        <f>VLOOKUP(Taulukko1[[#This Row],[Rivivalinta]],Sheet1!$C$1:$E$42,3,FALSE)</f>
        <v>Own funds ratio, %</v>
      </c>
      <c r="E664" s="1" t="s">
        <v>51</v>
      </c>
      <c r="F664" s="2">
        <v>42369</v>
      </c>
      <c r="G664" s="7">
        <v>0.12468682473585897</v>
      </c>
    </row>
    <row r="665" spans="1:7" x14ac:dyDescent="0.2">
      <c r="A665" s="5">
        <v>36</v>
      </c>
      <c r="B665" s="4" t="s">
        <v>39</v>
      </c>
      <c r="C665" s="4" t="str">
        <f>VLOOKUP(Taulukko1[[#This Row],[Rivivalinta]],Sheet1!$C$1:$E$42,2,FALSE)</f>
        <v>Primärkapitalrelation, %</v>
      </c>
      <c r="D665" s="4" t="str">
        <f>VLOOKUP(Taulukko1[[#This Row],[Rivivalinta]],Sheet1!$C$1:$E$42,3,FALSE)</f>
        <v>Tier 1 ratio, %</v>
      </c>
      <c r="E665" s="1" t="s">
        <v>51</v>
      </c>
      <c r="F665" s="2">
        <v>42369</v>
      </c>
      <c r="G665" s="7">
        <v>0.12468682473585897</v>
      </c>
    </row>
    <row r="666" spans="1:7" x14ac:dyDescent="0.2">
      <c r="A666" s="5">
        <v>37</v>
      </c>
      <c r="B666" s="4" t="s">
        <v>40</v>
      </c>
      <c r="C666" s="4" t="str">
        <f>VLOOKUP(Taulukko1[[#This Row],[Rivivalinta]],Sheet1!$C$1:$E$42,2,FALSE)</f>
        <v>Kärnprimärkapitalrelation, %</v>
      </c>
      <c r="D666" s="4" t="str">
        <f>VLOOKUP(Taulukko1[[#This Row],[Rivivalinta]],Sheet1!$C$1:$E$42,3,FALSE)</f>
        <v>CET 1 ratio, %</v>
      </c>
      <c r="E666" s="1" t="s">
        <v>51</v>
      </c>
      <c r="F666" s="2">
        <v>42369</v>
      </c>
      <c r="G666" s="7">
        <v>0.12468682473585897</v>
      </c>
    </row>
    <row r="667" spans="1:7" x14ac:dyDescent="0.2">
      <c r="A667" s="5">
        <v>38</v>
      </c>
      <c r="B667" s="4" t="s">
        <v>41</v>
      </c>
      <c r="C667" s="4" t="str">
        <f>VLOOKUP(Taulukko1[[#This Row],[Rivivalinta]],Sheet1!$C$1:$E$42,2,FALSE)</f>
        <v>Summa exponeringsbelopp (RWA)</v>
      </c>
      <c r="D667" s="4" t="str">
        <f>VLOOKUP(Taulukko1[[#This Row],[Rivivalinta]],Sheet1!$C$1:$E$42,3,FALSE)</f>
        <v>Total risk weighted assets (RWA)</v>
      </c>
      <c r="E667" s="1" t="s">
        <v>51</v>
      </c>
      <c r="F667" s="2">
        <v>42369</v>
      </c>
      <c r="G667" s="6">
        <v>678248.68953999993</v>
      </c>
    </row>
    <row r="668" spans="1:7" x14ac:dyDescent="0.2">
      <c r="A668" s="5">
        <v>39</v>
      </c>
      <c r="B668" s="4" t="s">
        <v>42</v>
      </c>
      <c r="C668" s="4" t="str">
        <f>VLOOKUP(Taulukko1[[#This Row],[Rivivalinta]],Sheet1!$C$1:$E$42,2,FALSE)</f>
        <v>Exponeringsbelopp för kredit-, motpart- och utspädningsrisker</v>
      </c>
      <c r="D668" s="4" t="str">
        <f>VLOOKUP(Taulukko1[[#This Row],[Rivivalinta]],Sheet1!$C$1:$E$42,3,FALSE)</f>
        <v>Credit and counterparty risks</v>
      </c>
      <c r="E668" s="1" t="s">
        <v>51</v>
      </c>
      <c r="F668" s="2">
        <v>42369</v>
      </c>
      <c r="G668" s="6">
        <v>655894.67535000003</v>
      </c>
    </row>
    <row r="669" spans="1:7" x14ac:dyDescent="0.2">
      <c r="A669" s="5">
        <v>40</v>
      </c>
      <c r="B669" s="4" t="s">
        <v>43</v>
      </c>
      <c r="C669" s="4" t="str">
        <f>VLOOKUP(Taulukko1[[#This Row],[Rivivalinta]],Sheet1!$C$1:$E$42,2,FALSE)</f>
        <v>Exponeringsbelopp för positions-, valutakurs- och råvarurisker</v>
      </c>
      <c r="D669" s="4" t="str">
        <f>VLOOKUP(Taulukko1[[#This Row],[Rivivalinta]],Sheet1!$C$1:$E$42,3,FALSE)</f>
        <v>Position, currency and commodity risks</v>
      </c>
      <c r="E669" s="1" t="s">
        <v>51</v>
      </c>
      <c r="F669" s="2">
        <v>42369</v>
      </c>
      <c r="G669" s="6">
        <v>2.3599399999999999</v>
      </c>
    </row>
    <row r="670" spans="1:7" x14ac:dyDescent="0.2">
      <c r="A670" s="5">
        <v>41</v>
      </c>
      <c r="B670" s="4" t="s">
        <v>44</v>
      </c>
      <c r="C670" s="4" t="str">
        <f>VLOOKUP(Taulukko1[[#This Row],[Rivivalinta]],Sheet1!$C$1:$E$42,2,FALSE)</f>
        <v>Exponeringsbelopp för operativ risk</v>
      </c>
      <c r="D670" s="4" t="str">
        <f>VLOOKUP(Taulukko1[[#This Row],[Rivivalinta]],Sheet1!$C$1:$E$42,3,FALSE)</f>
        <v>Operational risks</v>
      </c>
      <c r="E670" s="1" t="s">
        <v>51</v>
      </c>
      <c r="F670" s="2">
        <v>42369</v>
      </c>
      <c r="G670" s="6">
        <v>20931.641250000001</v>
      </c>
    </row>
    <row r="671" spans="1:7" x14ac:dyDescent="0.2">
      <c r="A671" s="5">
        <v>42</v>
      </c>
      <c r="B671" s="4" t="s">
        <v>45</v>
      </c>
      <c r="C671" s="4" t="str">
        <f>VLOOKUP(Taulukko1[[#This Row],[Rivivalinta]],Sheet1!$C$1:$E$42,2,FALSE)</f>
        <v>Övriga riskexponeringar</v>
      </c>
      <c r="D671" s="4" t="str">
        <f>VLOOKUP(Taulukko1[[#This Row],[Rivivalinta]],Sheet1!$C$1:$E$42,3,FALSE)</f>
        <v>Other risks</v>
      </c>
      <c r="E671" s="1" t="s">
        <v>51</v>
      </c>
      <c r="F671" s="2">
        <v>42369</v>
      </c>
      <c r="G671" s="6">
        <v>1420.0129999999999</v>
      </c>
    </row>
    <row r="672" spans="1:7" x14ac:dyDescent="0.2">
      <c r="A672" s="5">
        <v>26</v>
      </c>
      <c r="B672" s="4" t="s">
        <v>53</v>
      </c>
      <c r="C672" s="4" t="str">
        <f>VLOOKUP(Taulukko1[[#This Row],[Rivivalinta]],Sheet1!$C$1:$E$42,2,FALSE)</f>
        <v>Avkastning på eget kapital (ROE), %</v>
      </c>
      <c r="D672" s="4" t="str">
        <f>VLOOKUP(Taulukko1[[#This Row],[Rivivalinta]],Sheet1!$C$1:$E$42,3,FALSE)</f>
        <v>Return on equity (ROE), %</v>
      </c>
      <c r="E672" s="1" t="s">
        <v>51</v>
      </c>
      <c r="F672" s="2">
        <v>42369</v>
      </c>
      <c r="G672" s="7">
        <v>1.0014422390950301E-4</v>
      </c>
    </row>
    <row r="673" spans="1:7" x14ac:dyDescent="0.2">
      <c r="A673" s="5">
        <v>27</v>
      </c>
      <c r="B673" s="4" t="s">
        <v>52</v>
      </c>
      <c r="C673" s="4" t="str">
        <f>VLOOKUP(Taulukko1[[#This Row],[Rivivalinta]],Sheet1!$C$1:$E$42,2,FALSE)</f>
        <v>Avkastning på total tillgångar (ROA), %</v>
      </c>
      <c r="D673" s="4" t="str">
        <f>VLOOKUP(Taulukko1[[#This Row],[Rivivalinta]],Sheet1!$C$1:$E$42,3,FALSE)</f>
        <v>Return on total assets (ROA), %</v>
      </c>
      <c r="E673" s="1" t="s">
        <v>51</v>
      </c>
      <c r="F673" s="2">
        <v>42369</v>
      </c>
      <c r="G673" s="7">
        <v>3.2797898672971702E-6</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E7" sqref="E7"/>
    </sheetView>
  </sheetViews>
  <sheetFormatPr defaultRowHeight="14.25" x14ac:dyDescent="0.2"/>
  <cols>
    <col min="3" max="5" width="36" customWidth="1"/>
  </cols>
  <sheetData>
    <row r="1" spans="3:5" x14ac:dyDescent="0.2">
      <c r="C1" t="s">
        <v>5</v>
      </c>
      <c r="D1" t="s">
        <v>62</v>
      </c>
      <c r="E1" t="s">
        <v>104</v>
      </c>
    </row>
    <row r="2" spans="3:5" x14ac:dyDescent="0.2">
      <c r="C2" t="s">
        <v>6</v>
      </c>
      <c r="D2" t="s">
        <v>63</v>
      </c>
      <c r="E2" t="s">
        <v>105</v>
      </c>
    </row>
    <row r="3" spans="3:5" x14ac:dyDescent="0.2">
      <c r="C3" t="s">
        <v>7</v>
      </c>
      <c r="D3" t="s">
        <v>64</v>
      </c>
      <c r="E3" t="s">
        <v>106</v>
      </c>
    </row>
    <row r="4" spans="3:5" x14ac:dyDescent="0.2">
      <c r="C4" t="s">
        <v>8</v>
      </c>
      <c r="D4" t="s">
        <v>65</v>
      </c>
      <c r="E4" t="s">
        <v>107</v>
      </c>
    </row>
    <row r="5" spans="3:5" x14ac:dyDescent="0.2">
      <c r="C5" t="s">
        <v>9</v>
      </c>
      <c r="D5" t="s">
        <v>66</v>
      </c>
      <c r="E5" t="s">
        <v>108</v>
      </c>
    </row>
    <row r="6" spans="3:5" x14ac:dyDescent="0.2">
      <c r="C6" t="s">
        <v>10</v>
      </c>
      <c r="D6" t="s">
        <v>67</v>
      </c>
      <c r="E6" t="s">
        <v>109</v>
      </c>
    </row>
    <row r="7" spans="3:5" x14ac:dyDescent="0.2">
      <c r="C7" t="s">
        <v>11</v>
      </c>
      <c r="D7" t="s">
        <v>68</v>
      </c>
      <c r="E7" t="s">
        <v>110</v>
      </c>
    </row>
    <row r="8" spans="3:5" x14ac:dyDescent="0.2">
      <c r="C8" t="s">
        <v>12</v>
      </c>
      <c r="D8" t="s">
        <v>69</v>
      </c>
      <c r="E8" t="s">
        <v>111</v>
      </c>
    </row>
    <row r="9" spans="3:5" x14ac:dyDescent="0.2">
      <c r="C9" t="s">
        <v>13</v>
      </c>
      <c r="D9" t="s">
        <v>70</v>
      </c>
      <c r="E9" t="s">
        <v>112</v>
      </c>
    </row>
    <row r="10" spans="3:5" x14ac:dyDescent="0.2">
      <c r="C10" t="s">
        <v>14</v>
      </c>
      <c r="D10" t="s">
        <v>71</v>
      </c>
      <c r="E10" t="s">
        <v>113</v>
      </c>
    </row>
    <row r="11" spans="3:5" x14ac:dyDescent="0.2">
      <c r="C11" t="s">
        <v>15</v>
      </c>
      <c r="D11" t="s">
        <v>72</v>
      </c>
      <c r="E11" t="s">
        <v>114</v>
      </c>
    </row>
    <row r="12" spans="3:5" x14ac:dyDescent="0.2">
      <c r="C12" t="s">
        <v>16</v>
      </c>
      <c r="D12" t="s">
        <v>73</v>
      </c>
      <c r="E12" t="s">
        <v>115</v>
      </c>
    </row>
    <row r="13" spans="3:5" x14ac:dyDescent="0.2">
      <c r="C13" t="s">
        <v>17</v>
      </c>
      <c r="D13" t="s">
        <v>74</v>
      </c>
      <c r="E13" t="s">
        <v>116</v>
      </c>
    </row>
    <row r="14" spans="3:5" x14ac:dyDescent="0.2">
      <c r="C14" t="s">
        <v>18</v>
      </c>
      <c r="D14" t="s">
        <v>75</v>
      </c>
      <c r="E14" t="s">
        <v>117</v>
      </c>
    </row>
    <row r="15" spans="3:5" x14ac:dyDescent="0.2">
      <c r="C15" t="s">
        <v>19</v>
      </c>
      <c r="D15" t="s">
        <v>76</v>
      </c>
      <c r="E15" t="s">
        <v>118</v>
      </c>
    </row>
    <row r="16" spans="3:5" x14ac:dyDescent="0.2">
      <c r="C16" t="s">
        <v>20</v>
      </c>
      <c r="D16" t="s">
        <v>77</v>
      </c>
      <c r="E16" t="s">
        <v>119</v>
      </c>
    </row>
    <row r="17" spans="3:5" x14ac:dyDescent="0.2">
      <c r="C17" t="s">
        <v>21</v>
      </c>
      <c r="D17" t="s">
        <v>78</v>
      </c>
      <c r="E17" t="s">
        <v>120</v>
      </c>
    </row>
    <row r="18" spans="3:5" x14ac:dyDescent="0.2">
      <c r="C18" t="s">
        <v>22</v>
      </c>
      <c r="D18" t="s">
        <v>79</v>
      </c>
      <c r="E18" t="s">
        <v>121</v>
      </c>
    </row>
    <row r="19" spans="3:5" x14ac:dyDescent="0.2">
      <c r="C19" t="s">
        <v>23</v>
      </c>
      <c r="D19" t="s">
        <v>80</v>
      </c>
      <c r="E19" t="s">
        <v>122</v>
      </c>
    </row>
    <row r="20" spans="3:5" x14ac:dyDescent="0.2">
      <c r="C20" t="s">
        <v>24</v>
      </c>
      <c r="D20" t="s">
        <v>81</v>
      </c>
      <c r="E20" t="s">
        <v>123</v>
      </c>
    </row>
    <row r="21" spans="3:5" x14ac:dyDescent="0.2">
      <c r="C21" t="s">
        <v>25</v>
      </c>
      <c r="D21" t="s">
        <v>83</v>
      </c>
      <c r="E21" t="s">
        <v>125</v>
      </c>
    </row>
    <row r="22" spans="3:5" x14ac:dyDescent="0.2">
      <c r="C22" t="s">
        <v>26</v>
      </c>
      <c r="D22" t="s">
        <v>84</v>
      </c>
      <c r="E22" t="s">
        <v>126</v>
      </c>
    </row>
    <row r="23" spans="3:5" x14ac:dyDescent="0.2">
      <c r="C23" t="s">
        <v>27</v>
      </c>
      <c r="D23" t="s">
        <v>82</v>
      </c>
      <c r="E23" t="s">
        <v>124</v>
      </c>
    </row>
    <row r="24" spans="3:5" x14ac:dyDescent="0.2">
      <c r="C24" t="s">
        <v>28</v>
      </c>
      <c r="D24" t="s">
        <v>85</v>
      </c>
      <c r="E24" t="s">
        <v>127</v>
      </c>
    </row>
    <row r="25" spans="3:5" x14ac:dyDescent="0.2">
      <c r="C25" t="s">
        <v>29</v>
      </c>
      <c r="D25" t="s">
        <v>86</v>
      </c>
      <c r="E25" t="s">
        <v>128</v>
      </c>
    </row>
    <row r="26" spans="3:5" x14ac:dyDescent="0.2">
      <c r="C26" t="s">
        <v>30</v>
      </c>
      <c r="D26" t="s">
        <v>89</v>
      </c>
      <c r="E26" t="s">
        <v>131</v>
      </c>
    </row>
    <row r="27" spans="3:5" x14ac:dyDescent="0.2">
      <c r="C27" t="s">
        <v>31</v>
      </c>
      <c r="D27" t="s">
        <v>90</v>
      </c>
      <c r="E27" t="s">
        <v>132</v>
      </c>
    </row>
    <row r="28" spans="3:5" x14ac:dyDescent="0.2">
      <c r="C28" t="s">
        <v>32</v>
      </c>
      <c r="D28" t="s">
        <v>91</v>
      </c>
      <c r="E28" t="s">
        <v>133</v>
      </c>
    </row>
    <row r="29" spans="3:5" x14ac:dyDescent="0.2">
      <c r="C29" t="s">
        <v>34</v>
      </c>
      <c r="D29" t="s">
        <v>92</v>
      </c>
      <c r="E29" t="s">
        <v>134</v>
      </c>
    </row>
    <row r="30" spans="3:5" x14ac:dyDescent="0.2">
      <c r="C30" t="s">
        <v>35</v>
      </c>
      <c r="D30" t="s">
        <v>146</v>
      </c>
      <c r="E30" t="s">
        <v>142</v>
      </c>
    </row>
    <row r="31" spans="3:5" x14ac:dyDescent="0.2">
      <c r="C31" t="s">
        <v>36</v>
      </c>
      <c r="D31" t="s">
        <v>147</v>
      </c>
      <c r="E31" t="s">
        <v>143</v>
      </c>
    </row>
    <row r="32" spans="3:5" x14ac:dyDescent="0.2">
      <c r="C32" t="s">
        <v>37</v>
      </c>
      <c r="D32" t="s">
        <v>148</v>
      </c>
      <c r="E32" t="s">
        <v>144</v>
      </c>
    </row>
    <row r="33" spans="3:5" x14ac:dyDescent="0.2">
      <c r="C33" t="s">
        <v>38</v>
      </c>
      <c r="D33" t="s">
        <v>93</v>
      </c>
      <c r="E33" t="s">
        <v>135</v>
      </c>
    </row>
    <row r="34" spans="3:5" x14ac:dyDescent="0.2">
      <c r="C34" t="s">
        <v>39</v>
      </c>
      <c r="D34" t="s">
        <v>94</v>
      </c>
      <c r="E34" t="s">
        <v>136</v>
      </c>
    </row>
    <row r="35" spans="3:5" x14ac:dyDescent="0.2">
      <c r="C35" t="s">
        <v>40</v>
      </c>
      <c r="D35" t="s">
        <v>95</v>
      </c>
      <c r="E35" t="s">
        <v>137</v>
      </c>
    </row>
    <row r="36" spans="3:5" x14ac:dyDescent="0.2">
      <c r="C36" t="s">
        <v>41</v>
      </c>
      <c r="D36" t="s">
        <v>149</v>
      </c>
      <c r="E36" t="s">
        <v>145</v>
      </c>
    </row>
    <row r="37" spans="3:5" x14ac:dyDescent="0.2">
      <c r="C37" t="s">
        <v>42</v>
      </c>
      <c r="D37" t="s">
        <v>96</v>
      </c>
      <c r="E37" t="s">
        <v>138</v>
      </c>
    </row>
    <row r="38" spans="3:5" x14ac:dyDescent="0.2">
      <c r="C38" t="s">
        <v>43</v>
      </c>
      <c r="D38" t="s">
        <v>97</v>
      </c>
      <c r="E38" t="s">
        <v>139</v>
      </c>
    </row>
    <row r="39" spans="3:5" x14ac:dyDescent="0.2">
      <c r="C39" t="s">
        <v>44</v>
      </c>
      <c r="D39" t="s">
        <v>98</v>
      </c>
      <c r="E39" t="s">
        <v>140</v>
      </c>
    </row>
    <row r="40" spans="3:5" x14ac:dyDescent="0.2">
      <c r="C40" t="s">
        <v>45</v>
      </c>
      <c r="D40" t="s">
        <v>99</v>
      </c>
      <c r="E40" t="s">
        <v>141</v>
      </c>
    </row>
    <row r="41" spans="3:5" x14ac:dyDescent="0.2">
      <c r="C41" t="s">
        <v>52</v>
      </c>
      <c r="D41" t="s">
        <v>87</v>
      </c>
      <c r="E41" t="s">
        <v>129</v>
      </c>
    </row>
    <row r="42" spans="3:5" x14ac:dyDescent="0.2">
      <c r="C42" t="s">
        <v>53</v>
      </c>
      <c r="D42" t="s">
        <v>88</v>
      </c>
      <c r="E42" t="s">
        <v>130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Luottoyhteisöt</vt:lpstr>
      <vt:lpstr>Kreditföretag</vt:lpstr>
      <vt:lpstr>Financing institutions</vt:lpstr>
      <vt:lpstr>Tiedot</vt:lpstr>
      <vt:lpstr>Sheet1</vt:lpstr>
      <vt:lpstr>'Financing institutions'!AlaOtsikko</vt:lpstr>
      <vt:lpstr>Kreditföretag!AlaOtsikko</vt:lpstr>
      <vt:lpstr>AlaOtsikko</vt:lpstr>
      <vt:lpstr>PivotAlue_en</vt:lpstr>
      <vt:lpstr>PivotAlue_fi</vt:lpstr>
      <vt:lpstr>PivotAlue_sv</vt:lpstr>
      <vt:lpstr>'Financing institutions'!YlaOtsikko</vt:lpstr>
      <vt:lpstr>Kreditföretag!YlaOtsikko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2020-03-16T11:34:07Z</dcterms:created>
  <dcterms:modified xsi:type="dcterms:W3CDTF">2020-03-16T12:32:24Z</dcterms:modified>
</cp:coreProperties>
</file>